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aj-my.sharepoint.com/personal/risto-matti_alanko_oaj_fi/Documents/Työtehtävät/oppivelvollisuus/"/>
    </mc:Choice>
  </mc:AlternateContent>
  <xr:revisionPtr revIDLastSave="20" documentId="8_{E347A4C4-2D37-4EE0-A70A-774A7F44A5DA}" xr6:coauthVersionLast="47" xr6:coauthVersionMax="47" xr10:uidLastSave="{4A4079D3-FD6D-4307-BFFD-07295F0EDD3F}"/>
  <bookViews>
    <workbookView xWindow="-120" yWindow="-120" windowWidth="38640" windowHeight="21240" xr2:uid="{4715CA09-7235-497F-B1F2-8D0279C48C3D}"/>
  </bookViews>
  <sheets>
    <sheet name="Yhteenveto" sheetId="1" r:id="rId1"/>
    <sheet name="Lask. kustannukset IKÄRAKENNE" sheetId="2" r:id="rId2"/>
    <sheet name="Ikärakenne" sheetId="4" r:id="rId3"/>
  </sheets>
  <externalReferences>
    <externalReference r:id="rId4"/>
  </externalReferences>
  <definedNames>
    <definedName name="ikar_1">[1]tiedot!$Q$2:$Q$295</definedName>
    <definedName name="ikar_2">[1]tiedot!$R$2:$R$295</definedName>
    <definedName name="ikar_3">[1]tiedot!$S$2:$S$295</definedName>
    <definedName name="ikar_4">[1]tiedot!$T$2:$T$295</definedName>
    <definedName name="ikar_5">[1]tiedot!$U$2:$U$295</definedName>
    <definedName name="ikar_6">[1]tiedot!$V$2:$V$295</definedName>
    <definedName name="ikar_7">[1]tiedot!$W$2:$W$295</definedName>
    <definedName name="ikar_8">[1]tiedot!$X$2:$X$295</definedName>
    <definedName name="ikar_9">[1]tiedot!$Y$2:$Y$295</definedName>
    <definedName name="jm_1">[1]tiedot!$CF$2:$CF$295</definedName>
    <definedName name="kkk_1">[1]tiedot!$CK$2:$CK$295</definedName>
    <definedName name="kkk_2">[1]tiedot!$CI$2:$CI$295</definedName>
    <definedName name="kkk_3">[1]tiedot!$CJ$2:$CJ$295</definedName>
    <definedName name="kunta">[1]tiedot!$B$2:$B$295</definedName>
    <definedName name="lo_1">[1]tiedot!$AY$2:$AY$295</definedName>
    <definedName name="lo_2">[1]tiedot!$AZ$2:$AZ$295</definedName>
    <definedName name="lo_3">[1]tiedot!$BA$2:$BA$295</definedName>
    <definedName name="lo_4">[1]tiedot!$BB$2:$BB$295</definedName>
    <definedName name="lo_6">[1]tiedot!$BD$2:$BD$295</definedName>
    <definedName name="lo_7">[1]tiedot!$BE$2:$BE$295</definedName>
    <definedName name="muutla_1">[1]tiedot!$AG$2:$AG$295</definedName>
    <definedName name="muutla_10">[1]tiedot!$AP$2:$AP$295</definedName>
    <definedName name="muutla_11">[1]tiedot!$AR$2:$AR$295</definedName>
    <definedName name="muutla_12">[1]tiedot!$AS$2:$AS$295</definedName>
    <definedName name="muutla_14">[1]tiedot!$AU$2:$AU$295</definedName>
    <definedName name="muutla_15">[1]tiedot!$AV$2:$AV$295</definedName>
    <definedName name="muutla_16">[1]tiedot!$AW$2:$AW$295</definedName>
    <definedName name="muutla_18">[1]tiedot!$AQ$2:$AQ$295</definedName>
    <definedName name="muutla_2">[1]tiedot!$AH$2:$AH$295</definedName>
    <definedName name="muutla_4">[1]tiedot!$AJ$2:$AJ$295</definedName>
    <definedName name="muutla_5">[1]tiedot!$AK$2:$AK$295</definedName>
    <definedName name="muutla_7">[1]tiedot!$AM$2:$AM$295</definedName>
    <definedName name="muutla_8">[1]tiedot!$AN$2:$AN$295</definedName>
    <definedName name="okm">[1]tiedot!$CH$2:$CH$295</definedName>
    <definedName name="sair_0">[1]tiedot!$AE$2:$AE$295</definedName>
    <definedName name="sair_1">[1]tiedot!$AF$2:$AF$295</definedName>
    <definedName name="sair_2">[1]tiedot!#REF!</definedName>
    <definedName name="sair_3">[1]tiedot!#REF!</definedName>
    <definedName name="sair_4">[1]tiedot!#REF!</definedName>
    <definedName name="tasa_1">[1]tiedot!$CG$2:$CG$295</definedName>
    <definedName name="_xlnm.Print_Area" localSheetId="1">'Lask. kustannukset IKÄRAKENNE'!$A:$V</definedName>
    <definedName name="_xlnm.Print_Titles" localSheetId="1">'Lask. kustannukset IKÄRAKENNE'!$4:$6</definedName>
    <definedName name="vl_1">[1]tiedot!$BF$2:$BF$295</definedName>
    <definedName name="vl_10">[1]tiedot!$BQ$2:$BQ$295</definedName>
    <definedName name="vl_11">[1]tiedot!$BR$2:$BR$295</definedName>
    <definedName name="vl_12">[1]tiedot!$BS$2:$BS$295</definedName>
    <definedName name="vl_13">[1]tiedot!$BT$2:$BT$295</definedName>
    <definedName name="vl_14">[1]tiedot!$BU$2:$BU$295</definedName>
    <definedName name="vl_16">[1]tiedot!$CA$2:$CA$295</definedName>
    <definedName name="vl_19">[1]tiedot!$BV$2:$BV$295</definedName>
    <definedName name="vl_2">[1]tiedot!$BG$2:$BG$295</definedName>
    <definedName name="vl_20">[1]tiedot!$BM$2:$BM$295</definedName>
    <definedName name="vl_22">[1]tiedot!$BW$2:$BW$295</definedName>
    <definedName name="vl_23">[1]tiedot!$BX$2:$BX$296</definedName>
    <definedName name="vl_24">[1]tiedot!$BY$2:$BY$295</definedName>
    <definedName name="vl_25">[1]tiedot!$CD$2:$CD$295</definedName>
    <definedName name="vl_26">[1]tiedot!$CE$2:$CE$295</definedName>
    <definedName name="VL_30">[1]tiedot!$CO$2:$CO$295</definedName>
    <definedName name="VL_31">[1]tiedot!$CP$2:$CP$295</definedName>
    <definedName name="VL_32">[1]tiedot!$CQ$2:$CQ$295</definedName>
    <definedName name="VL_33">[1]tiedot!$CR$2:$CR$295</definedName>
    <definedName name="VL_34">[1]tiedot!$CS$2:$CS$295</definedName>
    <definedName name="VL_35">[1]tiedot!$CT$2:$CT$295</definedName>
    <definedName name="VL_36">[1]tiedot!$CU$2:$CU$295</definedName>
    <definedName name="vl_4">[1]tiedot!$BI$2:$BI$295</definedName>
    <definedName name="vl_7">[1]tiedot!$BL$2:$BL$295</definedName>
    <definedName name="vl_8">[1]tiedot!$BO$2:$BO$295</definedName>
    <definedName name="vl_9">[1]tiedot!$BP$2:$BP$295</definedName>
    <definedName name="vos_maks">[1]tiedot!$CL$2:$CL$295</definedName>
    <definedName name="vos_maksatus">[1]tiedot!$CM$2:$CM$295</definedName>
    <definedName name="vosC">[1]tiedot!$C$2:$C$295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3" i="1" l="1"/>
  <c r="L63" i="1" s="1"/>
  <c r="I45" i="1"/>
  <c r="K45" i="1" s="1"/>
  <c r="I60" i="1"/>
  <c r="L60" i="1" s="1"/>
  <c r="I58" i="1"/>
  <c r="L58" i="1" s="1"/>
  <c r="I42" i="1"/>
  <c r="L42" i="1" s="1"/>
  <c r="I40" i="1"/>
  <c r="L40" i="1" s="1"/>
  <c r="I38" i="1"/>
  <c r="M38" i="1" s="1"/>
  <c r="I36" i="1"/>
  <c r="K36" i="1" s="1"/>
  <c r="F53" i="1"/>
  <c r="F31" i="1"/>
  <c r="F8" i="4"/>
  <c r="F17" i="4" s="1"/>
  <c r="E22" i="1" s="1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K40" i="1" l="1"/>
  <c r="K38" i="1"/>
  <c r="M40" i="1"/>
  <c r="M42" i="1"/>
  <c r="L38" i="1"/>
  <c r="K42" i="1"/>
  <c r="K63" i="1"/>
  <c r="M63" i="1"/>
  <c r="K58" i="1"/>
  <c r="M58" i="1"/>
  <c r="K60" i="1"/>
  <c r="M60" i="1"/>
  <c r="L45" i="1"/>
  <c r="M45" i="1"/>
  <c r="M36" i="1"/>
  <c r="L36" i="1"/>
  <c r="E19" i="1"/>
  <c r="F19" i="1" s="1"/>
  <c r="G19" i="1" s="1"/>
  <c r="I19" i="1" s="1"/>
  <c r="F16" i="4"/>
  <c r="E13" i="1" s="1"/>
  <c r="G53" i="1"/>
  <c r="I53" i="1" s="1"/>
  <c r="G31" i="1"/>
  <c r="I31" i="1" s="1"/>
  <c r="M53" i="1" l="1"/>
  <c r="L53" i="1"/>
  <c r="K53" i="1"/>
  <c r="M31" i="1"/>
  <c r="L31" i="1"/>
  <c r="K31" i="1"/>
  <c r="F22" i="1"/>
  <c r="G22" i="1" s="1"/>
  <c r="I22" i="1" s="1"/>
  <c r="K22" i="1" s="1"/>
  <c r="K19" i="1"/>
  <c r="L19" i="1"/>
  <c r="M19" i="1"/>
  <c r="E16" i="1"/>
  <c r="M22" i="1" l="1"/>
  <c r="L22" i="1"/>
  <c r="F16" i="1"/>
  <c r="G16" i="1" s="1"/>
  <c r="I16" i="1" s="1"/>
  <c r="F13" i="1"/>
  <c r="G13" i="1" s="1"/>
  <c r="I13" i="1" s="1"/>
  <c r="K13" i="1" l="1"/>
  <c r="M13" i="1"/>
  <c r="L13" i="1"/>
  <c r="K16" i="1"/>
  <c r="M16" i="1"/>
  <c r="L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tc={C404E3BD-FAA9-47B2-8284-7D4A9DB83D06}</author>
    <author>tc={70417465-A027-4589-BAF6-264179FBCA45}</author>
    <author>tc={067D4D1A-94A4-46C2-B576-FD93D6245780}</author>
    <author>tc={35C10581-E9D7-4CE9-BDE2-A614D25803B4}</author>
    <author>tc={3E293FB4-ED4B-442C-BE6D-B8A5BDA2B58E}</author>
    <author>tc={28B8460B-ACBD-4858-8A1B-31ED7B1BB1D4}</author>
    <author>tc={D1969380-234A-4FC1-9293-2AD0AC72E9B5}</author>
    <author>tc={1A430E78-AF97-4B52-BFBF-846309DAB3D3}</author>
    <author>tc={2B917232-6890-45BE-9EC3-366319B84FC2}</author>
    <author>tc={33606D94-7D12-4679-BD73-69195533CC2D}</author>
    <author>tc={D3CB2B0C-3B57-4DC8-9B20-EB220FC9332F}</author>
    <author>tc={559B6ABF-1F91-4DF1-8811-1C1FAC580A54}</author>
    <author>tc={F7705ECD-E6BE-4E95-AFAA-B86ACE5E6C72}</author>
    <author>tc={B5AE5462-0F3A-43A9-8875-83C7B4773174}</author>
    <author>tc={7DB99F93-E122-4AD7-9EA4-C644F340D39D}</author>
    <author>tc={01EF4D2A-7678-4DCB-93A4-CEC1065200CD}</author>
    <author>tc={1100D9EF-C443-4267-A6DA-47599BE63319}</author>
    <author>tc={72E94A7C-E810-4A8A-99C4-A8D3E523EFC7}</author>
    <author>tc={0051F284-DD1D-484B-904E-7507C995B4D9}</author>
    <author>tc={AE3195B3-22DB-4584-85AA-024107B57D9F}</author>
    <author>tc={A82017ED-2E18-4268-99D4-647046027DB3}</author>
    <author>tc={6ADB6A76-A8C3-4925-A057-86C65493E421}</author>
    <author>tc={321A78BD-369E-4921-BCAD-17BA558703DF}</author>
    <author>tc={89EA5E53-4697-4DC3-8F54-BE2666D66C62}</author>
  </authors>
  <commentList>
    <comment ref="C5" authorId="0" shapeId="0" xr:uid="{C404E3BD-FAA9-47B2-8284-7D4A9DB83D06}">
      <text>
        <t>[Kommenttiketju]
Excel-versiosi avulla voit lukea tämän kommenttiketjun, mutta siihen tehdyt muutokset poistetaan, jos tiedosto avataan uudemmassa Excel-versiossa. Lisätietoja: https://go.microsoft.com/fwlink/?linkid=870924
Kommentti:
    Päivityksessä tehty:
- tehostetun opinto-ohjauksen laskukaava muutettu viittaamaan vain yhteen ikäluokkaan. Näin raha on jaossa myös koko maan osalta. 
- lukion ja ammatillisen koulutuksen osalta laskettu mukaan materiaalien ja ylläpitokustannusten osuus.
- korjattu kirjoitusvirheitä</t>
      </text>
    </comment>
    <comment ref="K11" authorId="1" shapeId="0" xr:uid="{70417465-A027-4589-BAF6-264179FBCA45}">
      <text>
        <t>[Kommenttiketju]
Excel-versiosi avulla voit lukea tämän kommenttiketjun, mutta siihen tehdyt muutokset poistetaan, jos tiedosto avataan uudemmassa Excel-versiossa. Lisätietoja: https://go.microsoft.com/fwlink/?linkid=870924
Kommentti:
    Arvio vuosikohtaisesta kulusta on hyvin karkea eikä ota huomioon eri muuttujia. Luku perustuu valtion vuositasolla myöntämään summaan ja sen laskennalliseen kuntakohtaiseen osuuteen.
Vastaus:
    2021: 6,9 me eli 61,6% kokonaisuudesta  2022: 9,7 me, 86,6% 2023: 10,7 me, 95,5% 2024: 11,2 me</t>
      </text>
    </comment>
    <comment ref="C12" authorId="2" shapeId="0" xr:uid="{067D4D1A-94A4-46C2-B576-FD93D6245780}">
      <text>
        <t>[Kommenttiketju]
Excel-versiosi avulla voit lukea tämän kommenttiketjun, mutta siihen tehdyt muutokset poistetaan, jos tiedosto avataan uudemmassa Excel-versiossa. Lisätietoja: https://go.microsoft.com/fwlink/?linkid=870924
Kommentti:
    Oppivelvollisuuslaissa kustannus laskettu seuraavasti: 1/6 oppilaista arvioidaan tarvitsevan tehostettua tukiopetusta 8.-9. luokkalaisista. Tukea on suunniteltu tarjottavan 10h oppilasta kohden ja tuntihinnaksi 32€/h. https://www.finlex.fi/fi/esitykset/he/2020/20200173#idp447685728
Vastaus:
    Päivitys 20.4. Vaikka tehostettua opinto-ohjausta on tarkoitettu antaa sekä 8. että 9. luokkalaisille, on rahoitus laskettu lain perusteissa kuitenkin vain yhden ikäluokan perusteella. Laskuriin on nyt korjattu tehostetun opinto-ohjauksen summa vastaamaan rahoituksen laskentaperustetta.</t>
      </text>
    </comment>
    <comment ref="E12" authorId="3" shapeId="0" xr:uid="{35C10581-E9D7-4CE9-BDE2-A614D25803B4}">
      <text>
        <t>[Kommenttiketju]
Excel-versiosi avulla voit lukea tämän kommenttiketjun, mutta siihen tehdyt muutokset poistetaan, jos tiedosto avataan uudemmassa Excel-versiossa. Lisätietoja: https://go.microsoft.com/fwlink/?linkid=870924
Kommentti:
Vastaus:
    Päivitys 20.4 Tarkstelujoukko muutettu koskemaan vain yhtä ikäluokkaa eli 1/3 13-15 vuotiaista.</t>
      </text>
    </comment>
    <comment ref="C15" authorId="4" shapeId="0" xr:uid="{3E293FB4-ED4B-442C-BE6D-B8A5BDA2B58E}">
      <text>
        <t>[Kommenttiketju]
Excel-versiosi avulla voit lukea tämän kommenttiketjun, mutta siihen tehdyt muutokset poistetaan, jos tiedosto avataan uudemmassa Excel-versiossa. Lisätietoja: https://go.microsoft.com/fwlink/?linkid=870924
Kommentti:
    Laissa on arvioitu noin 2000 perusopetuksen opiskelijan jäävän vaille toisen asteen opiskelupaikkaa. Tämä tarkoittaa noin 3% ikäluokasta. Ikäluokan koko on arvioitu olevan 1/3 kunnan 13-15 vuotiaiden määrästä. Heille tarjottava lain mukaan 40h ohjausta. Tuntihinta 32€. https://www.finlex.fi/fi/esitykset/he/2020/20200173#idp447685728</t>
      </text>
    </comment>
    <comment ref="C18" authorId="5" shapeId="0" xr:uid="{28B8460B-ACBD-4858-8A1B-31ED7B1BB1D4}">
      <text>
        <t>[Kommenttiketju]
Excel-versiosi avulla voit lukea tämän kommenttiketjun, mutta siihen tehdyt muutokset poistetaan, jos tiedosto avataan uudemmassa Excel-versiossa. Lisätietoja: https://go.microsoft.com/fwlink/?linkid=870924
Kommentti:
    Nivelvaiheopinnoissa opiskelee laskennallisesti noin 4000 opiskelijaa, joille on suunniteltu lisäohjausta. Nivelvaiheen opintoihin osallistuvien suhteellinen osuus on laskettu yhdestä toisen asteen piirissä olevasta ikäluokasta. Tarve lisäohjaukselle olisi 10h ja tuntihinta 32€</t>
      </text>
    </comment>
    <comment ref="E18" authorId="6" shapeId="0" xr:uid="{D1969380-234A-4FC1-9293-2AD0AC72E9B5}">
      <text>
        <t>[Kommenttiketju]
Excel-versiosi avulla voit lukea tämän kommenttiketjun, mutta siihen tehdyt muutokset poistetaan, jos tiedosto avataan uudemmassa Excel-versiossa. Lisätietoja: https://go.microsoft.com/fwlink/?linkid=870924
Kommentti:
    1/3 16-18 vuotiaiden määrästä.</t>
      </text>
    </comment>
    <comment ref="C21" authorId="7" shapeId="0" xr:uid="{1A430E78-AF97-4B52-BFBF-846309DAB3D3}">
      <text>
        <t>[Kommenttiketju]
Excel-versiosi avulla voit lukea tämän kommenttiketjun, mutta siihen tehdyt muutokset poistetaan, jos tiedosto avataan uudemmassa Excel-versiossa. Lisätietoja: https://go.microsoft.com/fwlink/?linkid=870924
Kommentti:
    Koko maan osalta laskennallisesti 4000 opiskelijaa kunnan ohjausvastuulle. näille tarjotaan 40h ohjausta 32€</t>
      </text>
    </comment>
    <comment ref="E21" authorId="8" shapeId="0" xr:uid="{2B917232-6890-45BE-9EC3-366319B84FC2}">
      <text>
        <t>[Kommenttiketju]
Excel-versiosi avulla voit lukea tämän kommenttiketjun, mutta siihen tehdyt muutokset poistetaan, jos tiedosto avataan uudemmassa Excel-versiossa. Lisätietoja: https://go.microsoft.com/fwlink/?linkid=870924
Kommentti:
    Oppivelvollisuusikäisiä laskettu olevan 2/3 kunnan 16-18 vuotiaiden määrästä.</t>
      </text>
    </comment>
    <comment ref="A26" authorId="9" shapeId="0" xr:uid="{33606D94-7D12-4679-BD73-69195533CC2D}">
      <text>
        <t>[Kommenttiketju]
Excel-versiosi avulla voit lukea tämän kommenttiketjun, mutta siihen tehdyt muutokset poistetaan, jos tiedosto avataan uudemmassa Excel-versiossa. Lisätietoja: https://go.microsoft.com/fwlink/?linkid=870924
Kommentti:
    OKM:n valtionosuudesta rahoitettava kokonaisuus</t>
      </text>
    </comment>
    <comment ref="C27" authorId="10" shapeId="0" xr:uid="{D3CB2B0C-3B57-4DC8-9B20-EB220FC9332F}">
      <text>
        <t>[Kommenttiketju]
Excel-versiosi avulla voit lukea tämän kommenttiketjun, mutta siihen tehdyt muutokset poistetaan, jos tiedosto avataan uudemmassa Excel-versiossa. Lisätietoja: https://go.microsoft.com/fwlink/?linkid=870924
Kommentti:
    Vipusen tiedoista alle 18 vuotiaiden lukio-opiskelijoiden määrä on 90813.  1000 arvioitu olevan putomaisvaarassa eli kerroin 1,1%</t>
      </text>
    </comment>
    <comment ref="E29" authorId="11" shapeId="0" xr:uid="{559B6ABF-1F91-4DF1-8811-1C1FAC580A54}">
      <text>
        <t>[Kommenttiketju]
Excel-versiosi avulla voit lukea tämän kommenttiketjun, mutta siihen tehdyt muutokset poistetaan, jos tiedosto avataan uudemmassa Excel-versiossa. Lisätietoja: https://go.microsoft.com/fwlink/?linkid=870924
Kommentti:
    Hallituksen esityksen perusteella lukiossa tarve olisi noin 1000 opiskelijan ja ammatillisessa koulutuksessa noin 3200 opiskelijan lisäohjaukselle. Näistä 80% olisi tarvetta lisäohjaukselle. Osuudet laskettu koko maan ikäluokkien koosta. Varattava ohjausmäärä 70h/opiskelija ja tuntihinta 32€</t>
      </text>
    </comment>
    <comment ref="F29" authorId="12" shapeId="0" xr:uid="{F7705ECD-E6BE-4E95-AFAA-B86ACE5E6C72}">
      <text>
        <t>[Kommenttiketju]
Excel-versiosi avulla voit lukea tämän kommenttiketjun, mutta siihen tehdyt muutokset poistetaan, jos tiedosto avataan uudemmassa Excel-versiossa. Lisätietoja: https://go.microsoft.com/fwlink/?linkid=870924
Kommentti:
    Vipusen tiedoista alle 18 vuotiaiden lukio-opiskelijoiden määrä on 90813.  1000 arvioitu olevan putomaisvaarassa eli kerroin 1,1%</t>
      </text>
    </comment>
    <comment ref="K29" authorId="13" shapeId="0" xr:uid="{B5AE5462-0F3A-43A9-8875-83C7B4773174}">
      <text>
        <t>[Kommenttiketju]
Excel-versiosi avulla voit lukea tämän kommenttiketjun, mutta siihen tehdyt muutokset poistetaan, jos tiedosto avataan uudemmassa Excel-versiossa. Lisätietoja: https://go.microsoft.com/fwlink/?linkid=870924
Kommentti:
    Lukioon kohdistuvasta rahoituksesta vuonna 21 on jaossa 16,72%. Vuonna 22 osuus on 46,56% ja vuonna 23 77,52% kokonaismäärästä</t>
      </text>
    </comment>
    <comment ref="E32" authorId="14" shapeId="0" xr:uid="{7DB99F93-E122-4AD7-9EA4-C644F340D39D}">
      <text>
        <t>[Kommenttiketju]
Excel-versiosi avulla voit lukea tämän kommenttiketjun, mutta siihen tehdyt muutokset poistetaan, jos tiedosto avataan uudemmassa Excel-versiossa. Lisätietoja: https://go.microsoft.com/fwlink/?linkid=870924
Kommentti:
    Lain perusteissa maksuttomaan toisen asteen koulutukseen lasketaan oikeutetun 176000 opiskelijaa vuositasolla. Heistä 56% on lukiokoulutuksessa ja 44% ammatillisessa koulutuksessa.</t>
      </text>
    </comment>
    <comment ref="E35" authorId="15" shapeId="0" xr:uid="{01EF4D2A-7678-4DCB-93A4-CEC1065200CD}">
      <text>
        <t>[Kommenttiketju]
Excel-versiosi avulla voit lukea tämän kommenttiketjun, mutta siihen tehdyt muutokset poistetaan, jos tiedosto avataan uudemmassa Excel-versiossa. Lisätietoja: https://go.microsoft.com/fwlink/?linkid=870924
Kommentti:
    Lukiokoulutuksen osalta oppikirjoihin ja oppimateriaaleihin on laskettu kuluvan koko lukion aikana 1128€/opiskelija, muut opiskelukulut ovat 220€/opiskelija, laskinlisenssi 70€/opiskelija ja tietokoneen hankintahinta 306€/opiskelija. Lukiokoulutuksen kestoksi arvioitu 3 vuotta.</t>
      </text>
    </comment>
    <comment ref="E44" authorId="16" shapeId="0" xr:uid="{1100D9EF-C443-4267-A6DA-47599BE63319}">
      <text>
        <t>[Kommenttiketju]
Excel-versiosi avulla voit lukea tämän kommenttiketjun, mutta siihen tehdyt muutokset poistetaan, jos tiedosto avataan uudemmassa Excel-versiossa. Lisätietoja: https://go.microsoft.com/fwlink/?linkid=870924
Kommentti:
    Lukiokoulutuksen ja ammatillisen koulutuksen järjestäjille on myönnetty osana oppivelvollisuusrahoitusta yhteensä noin 6,2 miljoonaa euroa lisämäärärahoja oppimateriaalien ja tietokonekannan hankintamenettelyistä, ylläpidosta, varastoinnista ja jakelusta sekä ICT-tuesta aiheutuviin lisäkustannuksiin. Maksuttomien materiaalien piirissä olevia opiskelijoita on perusteiden mukaan 17600 eli laskennallisesti 35,2€/opiskelija.</t>
      </text>
    </comment>
    <comment ref="C49" authorId="17" shapeId="0" xr:uid="{72E94A7C-E810-4A8A-99C4-A8D3E523EFC7}">
      <text>
        <t>[Kommenttiketju]
Excel-versiosi avulla voit lukea tämän kommenttiketjun, mutta siihen tehdyt muutokset poistetaan, jos tiedosto avataan uudemmassa Excel-versiossa. Lisätietoja: https://go.microsoft.com/fwlink/?linkid=870924
Kommentti:
    Vipusen tiedoista 15-19 vuotiaiden ammatillisten opiskelijoiden lukumäärä 121863. 2/3 tästä joukosta laskettu olevan oppivelvollisuuden piirissä. 3200 arvioitu olevan keskeyttämisvaarassa eli kerroin 3,93%.</t>
      </text>
    </comment>
    <comment ref="E51" authorId="18" shapeId="0" xr:uid="{0051F284-DD1D-484B-904E-7507C995B4D9}">
      <text>
        <t>[Kommenttiketju]
Excel-versiosi avulla voit lukea tämän kommenttiketjun, mutta siihen tehdyt muutokset poistetaan, jos tiedosto avataan uudemmassa Excel-versiossa. Lisätietoja: https://go.microsoft.com/fwlink/?linkid=870924
Kommentti:
    Hallituksen esityksen perusteella lukiossa tarve olisi noin 1000 opiskelijan ja ammatillisessa koulutuksessa noin 3200 opiskelijan lisäohjaukselle. Näistä 80% olisi tarvetta lisäohjaukselle. Osuudet laskettu koko maan ikäluokkien koosta. Varattava ohjausmäärä 70h/opiskelija ja tuntihinta 32€</t>
      </text>
    </comment>
    <comment ref="F51" authorId="19" shapeId="0" xr:uid="{AE3195B3-22DB-4584-85AA-024107B57D9F}">
      <text>
        <t>[Kommenttiketju]
Excel-versiosi avulla voit lukea tämän kommenttiketjun, mutta siihen tehdyt muutokset poistetaan, jos tiedosto avataan uudemmassa Excel-versiossa. Lisätietoja: https://go.microsoft.com/fwlink/?linkid=870924
Kommentti:
    Vipusen tiedoista 15-19 vuotiaiden ammatillisten opiskelijoiden lukumäärä 121863. 2/3 tästä joukosta laskettu olevan oppivelvollisuuden piirissä. 3200 arvioitu olevan keskeyttämisvaarassa eli kerroin 3,93%.</t>
      </text>
    </comment>
    <comment ref="K51" authorId="20" shapeId="0" xr:uid="{A82017ED-2E18-4268-99D4-647046027DB3}">
      <text>
        <t>[Kommenttiketju]
Excel-versiosi avulla voit lukea tämän kommenttiketjun, mutta siihen tehdyt muutokset poistetaan, jos tiedosto avataan uudemmassa Excel-versiossa. Lisätietoja: https://go.microsoft.com/fwlink/?linkid=870924
Kommentti:
    Ammatilliseen koulutukseen kohdistuvasta rahoituksesta vuonna 21 on jaossa 16,66%, Vuonna 22 48,97% ja vuonna 23 80,27%</t>
      </text>
    </comment>
    <comment ref="E54" authorId="21" shapeId="0" xr:uid="{6ADB6A76-A8C3-4925-A057-86C65493E421}">
      <text>
        <t>[Kommenttiketju]
Excel-versiosi avulla voit lukea tämän kommenttiketjun, mutta siihen tehdyt muutokset poistetaan, jos tiedosto avataan uudemmassa Excel-versiossa. Lisätietoja: https://go.microsoft.com/fwlink/?linkid=870924
Kommentti:
    Lain perusteissa maksuttomaan toisen asteen koulutukseen lasketaan oikeutetun 17600 opiskelijaa vuositasolla. Heistä 56% on lukiokoulutuksessa ja 44% ammatillisessa koulutuksessa.
Vastaus:
    Rahoitus ammatilliseen koulutukseen ohjataan perusrahoituksen kautta, jossa maksuttomaan koulutukseen oikeutettujen opiskelijoiden suorittamia opiskelijavuosia painotettaisiin maksuttoman koulutuksen korotuskertoimella.</t>
      </text>
    </comment>
    <comment ref="F58" authorId="22" shapeId="0" xr:uid="{321A78BD-369E-4921-BCAD-17BA558703DF}">
      <text>
        <t>[Kommenttiketju]
Excel-versiosi avulla voit lukea tämän kommenttiketjun, mutta siihen tehdyt muutokset poistetaan, jos tiedosto avataan uudemmassa Excel-versiossa. Lisätietoja: https://go.microsoft.com/fwlink/?linkid=870924
Kommentti:
    Ammatillisen materiaalien kokonaisuus on arvioitu olevan koko opiskeluaikana 400€. Kustannukset on laskettu yhdelle vuodelle jakamalla kokonaisuus kolmella.</t>
      </text>
    </comment>
    <comment ref="E62" authorId="23" shapeId="0" xr:uid="{89EA5E53-4697-4DC3-8F54-BE2666D66C62}">
      <text>
        <t>[Kommenttiketju]
Excel-versiosi avulla voit lukea tämän kommenttiketjun, mutta siihen tehdyt muutokset poistetaan, jos tiedosto avataan uudemmassa Excel-versiossa. Lisätietoja: https://go.microsoft.com/fwlink/?linkid=870924
Kommentti:
    Lukiokoulutuksen ja ammatillisen koulutuksen järjestäjille on myönnetty osana oppivelvollisuusrahoitusta yhteensä noin 6,2 miljoonaa euroa lisämäärärahoja oppimateriaalien ja tietokonekannan hankintamenettelyistä, ylläpidosta, varastoinnista ja jakelusta sekä ICT-tuesta aiheutuviin lisäkustannuksiin. Maksuttomien materiaalien piirissä olevia opiskelijoita on perusteiden mukaan 17600 eli laskennallisesti 35,2€/opiskelija.</t>
      </text>
    </comment>
  </commentList>
</comments>
</file>

<file path=xl/sharedStrings.xml><?xml version="1.0" encoding="utf-8"?>
<sst xmlns="http://schemas.openxmlformats.org/spreadsheetml/2006/main" count="407" uniqueCount="375">
  <si>
    <t xml:space="preserve">Valitse kunta </t>
  </si>
  <si>
    <t>Tehostettuun opinto-ohjaukseen varattava summa</t>
  </si>
  <si>
    <t>Kunnan 13-15 vuotiaiden lukumäärä</t>
  </si>
  <si>
    <t>kesäohjattavien laskennallinen määrä</t>
  </si>
  <si>
    <t>Tehostettua opinto-ohjausta tarvitsevien määrä</t>
  </si>
  <si>
    <t>Nivelvaiheen koulutuksen lisäohjaustarve</t>
  </si>
  <si>
    <t>Laskennallinen keskeyttämisvaarassa olevien opiskelijoiden määrä</t>
  </si>
  <si>
    <t>täytettävä itse</t>
  </si>
  <si>
    <t>Tiedot VOS-perusteista</t>
  </si>
  <si>
    <t>Viimesijainen ohjausvastuu kunnalla</t>
  </si>
  <si>
    <t>Ohjattavien määrä</t>
  </si>
  <si>
    <t>Laskennalliset kustannukset v. 2021, IKÄRAKENNE 31.12.2019</t>
  </si>
  <si>
    <t>Ikäryhmähinnat:</t>
  </si>
  <si>
    <t>VM/KAO</t>
  </si>
  <si>
    <t>Ikä 0–5</t>
  </si>
  <si>
    <t>Ikä 6</t>
  </si>
  <si>
    <t>Ikä 7–12</t>
  </si>
  <si>
    <t>Ikä 13–15</t>
  </si>
  <si>
    <t>Ikä 16–18</t>
  </si>
  <si>
    <t>Ikä 19–64</t>
  </si>
  <si>
    <t>Ikä 65–74</t>
  </si>
  <si>
    <t>Ikä 75–84</t>
  </si>
  <si>
    <t>Ikä 85+</t>
  </si>
  <si>
    <t>Kuntien lkm</t>
  </si>
  <si>
    <t>Ikärakenne:</t>
  </si>
  <si>
    <t>Laskennalliset kustannukset ikäryhmittäin, €:</t>
  </si>
  <si>
    <t>Kunta-numero</t>
  </si>
  <si>
    <t>Kunta</t>
  </si>
  <si>
    <t>0–5-vuotiaita</t>
  </si>
  <si>
    <t>6 vuotiaita</t>
  </si>
  <si>
    <t>7–12-vuotiaita</t>
  </si>
  <si>
    <t>13–15-vuotiaita</t>
  </si>
  <si>
    <t>16–18-vuotiaita</t>
  </si>
  <si>
    <t>19–64-vuotiaita</t>
  </si>
  <si>
    <t>65–74-vuotiaita</t>
  </si>
  <si>
    <t>75–84-vuotiaita</t>
  </si>
  <si>
    <t>85 vuotta täyttäneitä</t>
  </si>
  <si>
    <t>Yhteensä</t>
  </si>
  <si>
    <t>Laskennalliset kustannukset, IKÄRAKENNE yhteensä, €</t>
  </si>
  <si>
    <t>Koko maa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</si>
  <si>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</si>
  <si>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</si>
  <si>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</si>
  <si>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</si>
  <si>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</si>
  <si>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</si>
  <si>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</si>
  <si>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</si>
  <si>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</si>
  <si>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</si>
  <si>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</si>
  <si>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</si>
  <si>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</si>
  <si>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</si>
  <si>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</si>
  <si>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</si>
  <si>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</si>
  <si>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</si>
  <si>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</si>
  <si>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</si>
  <si>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</si>
  <si>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</si>
  <si>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</si>
  <si>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</si>
  <si>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</si>
  <si>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</si>
  <si>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</si>
  <si>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</si>
  <si>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</si>
  <si>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</si>
  <si>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</si>
  <si>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</si>
  <si>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</si>
  <si>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</si>
  <si>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</si>
  <si>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</si>
  <si>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</si>
  <si>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</si>
  <si>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</si>
  <si>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</si>
  <si>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</si>
  <si>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</si>
  <si>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</si>
  <si>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</si>
  <si>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</si>
  <si>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</si>
  <si>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</si>
  <si>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</si>
  <si>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</si>
  <si>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</si>
  <si>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</si>
  <si>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</si>
  <si>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</si>
  <si>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</si>
  <si>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</si>
  <si>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</si>
  <si>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</si>
  <si>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</si>
  <si>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</si>
  <si>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</si>
  <si>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</si>
  <si>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</si>
  <si>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</si>
  <si>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</si>
  <si>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</si>
  <si>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</si>
  <si>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</si>
  <si>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</si>
  <si>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</si>
  <si>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</si>
  <si>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</si>
  <si>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</si>
  <si>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</si>
  <si>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</si>
  <si>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</si>
  <si>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</si>
  <si>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</si>
  <si>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</si>
  <si>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</si>
  <si>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</si>
  <si>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</si>
  <si>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</si>
  <si>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</si>
  <si>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</si>
  <si>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</si>
  <si>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</si>
  <si>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</si>
  <si>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</si>
  <si>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</si>
  <si>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</si>
  <si>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</si>
  <si>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</si>
  <si>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</si>
  <si>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</si>
  <si>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</si>
  <si>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</si>
  <si>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</si>
  <si>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</si>
  <si>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</si>
  <si>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</si>
  <si>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</si>
  <si>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</si>
  <si>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</si>
  <si>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</si>
  <si>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</si>
  <si>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</si>
  <si>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</si>
  <si>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</si>
  <si>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</si>
  <si>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</si>
  <si>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</si>
  <si>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</si>
  <si>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</si>
  <si>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</si>
  <si>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</si>
  <si>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</si>
  <si>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</si>
  <si>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</si>
  <si>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</si>
  <si>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</si>
  <si>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</si>
  <si>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</si>
  <si>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</si>
  <si>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</si>
  <si>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</si>
  <si>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</si>
  <si>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</si>
  <si>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</si>
  <si>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</si>
  <si>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</si>
  <si>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</si>
  <si>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</si>
  <si>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</si>
  <si>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</si>
  <si>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</si>
  <si>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</si>
  <si>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</si>
  <si>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</si>
  <si>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</si>
  <si>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</si>
  <si>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</si>
  <si>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</si>
  <si>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</si>
  <si>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</si>
  <si>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</si>
  <si>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</si>
  <si>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</si>
  <si>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</si>
  <si>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</si>
  <si>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</si>
  <si>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</si>
  <si>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</si>
  <si>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</si>
  <si>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</si>
  <si>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</si>
  <si>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</si>
  <si>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</si>
  <si>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</si>
  <si>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</si>
  <si>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</si>
  <si>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</si>
  <si>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</si>
  <si>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</si>
  <si>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</si>
  <si>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</si>
  <si>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</si>
  <si>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</si>
  <si>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</si>
  <si>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</si>
  <si>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</si>
  <si>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</si>
  <si>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</si>
  <si>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</si>
  <si>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</si>
  <si>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</si>
  <si>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</si>
  <si>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</si>
  <si>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</si>
  <si>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</si>
  <si>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</si>
  <si>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</si>
  <si>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</si>
  <si>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</si>
  <si>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</si>
  <si>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</si>
  <si>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</si>
  <si>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</si>
  <si>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</si>
  <si>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</si>
  <si>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</si>
  <si>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</si>
  <si>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</si>
  <si>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</si>
  <si>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</si>
  <si>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</si>
  <si>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</si>
  <si>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</si>
  <si>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</si>
  <si>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</si>
  <si>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</si>
  <si>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</si>
  <si>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</si>
  <si>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</si>
  <si>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</si>
  <si>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</si>
  <si>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</si>
  <si>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</si>
  <si>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</si>
  <si>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</si>
  <si>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</si>
  <si>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</si>
  <si>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</si>
  <si>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</si>
  <si>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</si>
  <si>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</si>
  <si>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</si>
  <si>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</si>
  <si>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</si>
  <si>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</si>
  <si>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</si>
  <si>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</si>
  <si>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</si>
  <si>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</si>
  <si>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</si>
  <si>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</si>
  <si>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</si>
  <si>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</si>
  <si>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</si>
  <si>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</si>
  <si>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</si>
  <si>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</si>
  <si>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</si>
  <si>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</si>
  <si>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</si>
  <si>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</si>
  <si>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</si>
  <si>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</si>
  <si>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</si>
  <si>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</si>
  <si>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</si>
  <si>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</si>
  <si>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</si>
  <si>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</si>
  <si>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</si>
  <si>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</si>
  <si>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</si>
  <si>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</si>
  <si>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</si>
  <si>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</si>
  <si>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</si>
  <si>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</si>
  <si>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</si>
  <si>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</si>
  <si>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</si>
  <si>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</si>
  <si>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</si>
  <si>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</si>
  <si>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</si>
  <si>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</si>
  <si>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</si>
  <si>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</si>
  <si>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</si>
  <si>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</si>
  <si>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</si>
  <si>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</si>
  <si>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</si>
  <si>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</si>
  <si>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</si>
  <si>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</si>
  <si>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</si>
  <si>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</si>
  <si>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</si>
  <si>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</si>
  <si>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</si>
  <si>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</si>
  <si>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</si>
  <si>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</si>
  <si>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</si>
  <si>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</si>
  <si>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</si>
  <si>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</si>
  <si>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</si>
  <si>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</si>
  <si>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</si>
  <si>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</si>
  <si>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</si>
  <si>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</si>
  <si>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</si>
  <si>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</si>
  <si>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</si>
  <si>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</si>
  <si>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</si>
  <si>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</si>
  <si>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Kunta:</t>
  </si>
  <si>
    <t>Ikärakenne</t>
  </si>
  <si>
    <t>määrä</t>
  </si>
  <si>
    <t>0-5-vuotiaat</t>
  </si>
  <si>
    <t>6-vuotiaat</t>
  </si>
  <si>
    <t>7-12-vuotiaat</t>
  </si>
  <si>
    <t>13-15-vuotiaat</t>
  </si>
  <si>
    <t>16-18-vuotiaat</t>
  </si>
  <si>
    <t>19-64-vuotiaat</t>
  </si>
  <si>
    <t>65-74-vuotiaat</t>
  </si>
  <si>
    <t>75-84-vuotiaat</t>
  </si>
  <si>
    <t>yli 84-vuotiaat</t>
  </si>
  <si>
    <t>Ikärakenne yhteensä:</t>
  </si>
  <si>
    <t>Perusapalveluiden valtionosuudesta rahoitettava kokonaisuus</t>
  </si>
  <si>
    <t>Keskeyttämisuhan alla olevien oppivelvollisten ohjaaminen</t>
  </si>
  <si>
    <t>Rahoitus oppivelvollisuuteen nousee portaittain vuodesta 2021 jolloin täysi summa on jaossa vuonna 2024</t>
  </si>
  <si>
    <t>Tarvittava ohjauksen tuntimäärä</t>
  </si>
  <si>
    <t>Kunnan yhden ikäluokan koko 16-18 vuotiaiden lukumäärästä</t>
  </si>
  <si>
    <t>Oppivelvollisuusikäisten lukumäärä kunnan 16-18 vuotiaiden määrästä</t>
  </si>
  <si>
    <t>oppivelvollisuusikäisten opiskelijoiden määrä</t>
  </si>
  <si>
    <t>Kunnan yhden ikäluokan koko 13-15 vuotiaista</t>
  </si>
  <si>
    <t xml:space="preserve">Ilman toisen asteen opiskelupaikkaa jäävien kesäohjaukseen varattava summa </t>
  </si>
  <si>
    <t>Oppimateriaalit</t>
  </si>
  <si>
    <t>Perusopetus ja kunnan ohjausvastuu</t>
  </si>
  <si>
    <t>Lukiokoulutus</t>
  </si>
  <si>
    <t>Ammatillinen koulutus</t>
  </si>
  <si>
    <t>Oppikirjat ja digilisenssit</t>
  </si>
  <si>
    <t>tietokone</t>
  </si>
  <si>
    <t>muut materiaalit</t>
  </si>
  <si>
    <t>laskinlisenssi</t>
  </si>
  <si>
    <t xml:space="preserve">Alle 21 vuotiaiden opiskelijoiden määrä </t>
  </si>
  <si>
    <t>Ohjauksen tuntihinta</t>
  </si>
  <si>
    <t>Lukion materiaalikulut</t>
  </si>
  <si>
    <t>Tietokoneen hankintahinta</t>
  </si>
  <si>
    <t>Laskinlisenssi</t>
  </si>
  <si>
    <t>muut lukion materiaalikulut</t>
  </si>
  <si>
    <t>ammatillisen koulutuksen materiaalikulut</t>
  </si>
  <si>
    <t>Ylläpitokustannukset</t>
  </si>
  <si>
    <t>laitteiden ylläpitokustannus</t>
  </si>
  <si>
    <t>Oppivelvollisuuslaskuri lisäohjaustarpeen ja oppimateriaalien osalta</t>
  </si>
  <si>
    <t>päivitetty 24.9.2021</t>
  </si>
  <si>
    <t>Budjetoitava summa vuodessa vuodesta 2024  lähtien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</si>
</sst>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  <numFmt numFmtId="165" formatCode="_-* #,##0\ &quot;€&quot;_-;\-* #,##0\ &quot;€&quot;_-;_-* &quot;-&quot;??\ &quot;€&quot;_-;_-@_-"/>
    <numFmt numFmtId="166" formatCode="_-* #,##0\ [$€-1]_-;\-* #,##0\ [$€-1]_-;_-* &quot;-&quot;??\ [$€-1]_-;_-@_-"/>
    <numFmt numFmtId="167" formatCode="0.0\ %"/>
    <numFmt numFmtId="168" formatCode="0.00000"/>
    <numFmt numFmtId="169" formatCode="#,##0_ ;[Red]\-#,##0\ "/>
    <numFmt numFmtId="170" formatCode="0.000"/>
    <numFmt numFmtId="171" formatCode="#,##0.00\ &quot;€&quot;"/>
    <numFmt numFmtId="172" formatCode="#,##0.000"/>
    <numFmt numFmtId="173" formatCode="#,##0.00_ ;[Red]\-#,##0.00\ "/>
    <numFmt numFmtId="174" formatCode="#,##0.000_ ;[Red]\-#,##0.000\ "/>
    <numFmt numFmtId="175" formatCode="0.0000"/>
    <numFmt numFmtId="176" formatCode="_-* #,##0.00\ [$€-40B]_-;\-* #,##0.00\ [$€-40B]_-;_-* &quot;-&quot;??\ [$€-40B]_-;_-@_-"/>
    <numFmt numFmtId="177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u/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rgb="FFFF0000"/>
      <name val="Arial"/>
      <family val="2"/>
    </font>
    <font>
      <strike/>
      <sz val="8"/>
      <color theme="1"/>
      <name val="Arial"/>
      <family val="2"/>
    </font>
    <font>
      <sz val="8"/>
      <name val="Arial"/>
      <family val="2"/>
    </font>
    <font>
      <u/>
      <sz val="8"/>
      <color theme="1"/>
      <name val="Arial"/>
      <family val="2"/>
    </font>
    <font>
      <i/>
      <sz val="8"/>
      <color theme="1"/>
      <name val="Arial"/>
      <family val="2"/>
    </font>
    <font>
      <strike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</font>
    <font>
      <i/>
      <sz val="8"/>
      <name val="Arial"/>
      <family val="2"/>
    </font>
    <font>
      <sz val="10"/>
      <name val="Arial"/>
      <family val="2"/>
    </font>
    <font>
      <b/>
      <i/>
      <sz val="10"/>
      <color rgb="FF0070C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6"/>
      <color theme="1"/>
      <name val="Calibri"/>
      <family val="2"/>
      <scheme val="minor"/>
    </font>
    <font>
      <b/>
      <sz val="20"/>
      <color rgb="FF002395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63377788628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/>
    <xf numFmtId="42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165" fontId="0" fillId="2" borderId="0" xfId="1" applyNumberFormat="1" applyFont="1" applyFill="1"/>
    <xf numFmtId="166" fontId="0" fillId="2" borderId="0" xfId="0" applyNumberFormat="1" applyFill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3" borderId="0" xfId="0" applyFill="1"/>
    <xf numFmtId="0" fontId="0" fillId="4" borderId="0" xfId="0" applyFill="1"/>
    <xf numFmtId="0" fontId="4" fillId="0" borderId="0" xfId="0" applyFont="1"/>
    <xf numFmtId="0" fontId="0" fillId="0" borderId="0" xfId="0" applyFill="1"/>
    <xf numFmtId="0" fontId="5" fillId="0" borderId="0" xfId="0" applyFont="1"/>
    <xf numFmtId="0" fontId="6" fillId="0" borderId="0" xfId="2" applyFill="1"/>
    <xf numFmtId="3" fontId="10" fillId="0" borderId="0" xfId="0" applyNumberFormat="1" applyFont="1"/>
    <xf numFmtId="2" fontId="11" fillId="0" borderId="1" xfId="0" applyNumberFormat="1" applyFont="1" applyBorder="1"/>
    <xf numFmtId="2" fontId="11" fillId="0" borderId="0" xfId="0" applyNumberFormat="1" applyFont="1"/>
    <xf numFmtId="0" fontId="11" fillId="0" borderId="0" xfId="0" applyFont="1"/>
    <xf numFmtId="0" fontId="11" fillId="5" borderId="1" xfId="0" applyFont="1" applyFill="1" applyBorder="1"/>
    <xf numFmtId="0" fontId="12" fillId="5" borderId="0" xfId="0" applyFont="1" applyFill="1"/>
    <xf numFmtId="3" fontId="13" fillId="5" borderId="0" xfId="0" applyNumberFormat="1" applyFont="1" applyFill="1" applyAlignment="1">
      <alignment horizontal="right"/>
    </xf>
    <xf numFmtId="2" fontId="12" fillId="5" borderId="0" xfId="0" applyNumberFormat="1" applyFont="1" applyFill="1"/>
    <xf numFmtId="2" fontId="12" fillId="5" borderId="2" xfId="0" applyNumberFormat="1" applyFont="1" applyFill="1" applyBorder="1"/>
    <xf numFmtId="3" fontId="14" fillId="0" borderId="0" xfId="0" applyNumberFormat="1" applyFont="1"/>
    <xf numFmtId="0" fontId="15" fillId="0" borderId="0" xfId="0" applyFont="1"/>
    <xf numFmtId="167" fontId="16" fillId="0" borderId="0" xfId="0" applyNumberFormat="1" applyFont="1"/>
    <xf numFmtId="167" fontId="8" fillId="0" borderId="0" xfId="0" applyNumberFormat="1" applyFont="1"/>
    <xf numFmtId="0" fontId="10" fillId="0" borderId="0" xfId="0" applyFont="1"/>
    <xf numFmtId="2" fontId="14" fillId="0" borderId="1" xfId="0" applyNumberFormat="1" applyFont="1" applyBorder="1"/>
    <xf numFmtId="2" fontId="14" fillId="0" borderId="0" xfId="0" applyNumberFormat="1" applyFont="1"/>
    <xf numFmtId="168" fontId="11" fillId="0" borderId="0" xfId="0" applyNumberFormat="1" applyFont="1"/>
    <xf numFmtId="0" fontId="17" fillId="0" borderId="0" xfId="0" applyFont="1" applyAlignment="1">
      <alignment horizontal="left" vertical="center" wrapText="1"/>
    </xf>
    <xf numFmtId="3" fontId="17" fillId="0" borderId="0" xfId="0" applyNumberFormat="1" applyFont="1" applyAlignment="1">
      <alignment horizontal="left" vertical="center" wrapText="1"/>
    </xf>
    <xf numFmtId="169" fontId="12" fillId="0" borderId="0" xfId="0" applyNumberFormat="1" applyFont="1"/>
    <xf numFmtId="0" fontId="12" fillId="0" borderId="0" xfId="0" applyFont="1"/>
    <xf numFmtId="0" fontId="10" fillId="0" borderId="0" xfId="0" applyFont="1" applyAlignment="1">
      <alignment horizontal="left"/>
    </xf>
    <xf numFmtId="0" fontId="14" fillId="0" borderId="1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70" fontId="11" fillId="0" borderId="0" xfId="0" applyNumberFormat="1" applyFont="1"/>
    <xf numFmtId="171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5" fillId="0" borderId="0" xfId="0" applyNumberFormat="1" applyFont="1"/>
    <xf numFmtId="0" fontId="10" fillId="6" borderId="0" xfId="0" applyFont="1" applyFill="1"/>
    <xf numFmtId="0" fontId="11" fillId="6" borderId="0" xfId="0" applyFont="1" applyFill="1"/>
    <xf numFmtId="0" fontId="11" fillId="6" borderId="0" xfId="0" applyFont="1" applyFill="1" applyAlignment="1">
      <alignment horizontal="right"/>
    </xf>
    <xf numFmtId="0" fontId="14" fillId="6" borderId="0" xfId="0" applyFont="1" applyFill="1"/>
    <xf numFmtId="0" fontId="14" fillId="6" borderId="0" xfId="0" applyFont="1" applyFill="1" applyAlignment="1">
      <alignment horizontal="right"/>
    </xf>
    <xf numFmtId="4" fontId="11" fillId="5" borderId="0" xfId="0" applyNumberFormat="1" applyFont="1" applyFill="1" applyAlignment="1">
      <alignment horizontal="right"/>
    </xf>
    <xf numFmtId="3" fontId="11" fillId="5" borderId="1" xfId="0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4" fontId="15" fillId="0" borderId="0" xfId="0" applyNumberFormat="1" applyFont="1"/>
    <xf numFmtId="172" fontId="15" fillId="0" borderId="0" xfId="0" applyNumberFormat="1" applyFont="1"/>
    <xf numFmtId="172" fontId="0" fillId="0" borderId="0" xfId="0" applyNumberFormat="1"/>
    <xf numFmtId="2" fontId="0" fillId="0" borderId="0" xfId="0" applyNumberFormat="1"/>
    <xf numFmtId="9" fontId="0" fillId="0" borderId="0" xfId="0" applyNumberFormat="1"/>
    <xf numFmtId="0" fontId="17" fillId="7" borderId="3" xfId="0" applyFont="1" applyFill="1" applyBorder="1" applyAlignment="1">
      <alignment horizontal="left" vertical="center" wrapText="1"/>
    </xf>
    <xf numFmtId="0" fontId="17" fillId="7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17" fillId="8" borderId="0" xfId="0" applyFont="1" applyFill="1" applyAlignment="1">
      <alignment horizontal="left" vertical="center" wrapText="1"/>
    </xf>
    <xf numFmtId="3" fontId="17" fillId="8" borderId="0" xfId="0" applyNumberFormat="1" applyFont="1" applyFill="1" applyAlignment="1">
      <alignment horizontal="left" vertical="center" wrapText="1"/>
    </xf>
    <xf numFmtId="3" fontId="19" fillId="8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3" fontId="20" fillId="0" borderId="0" xfId="0" applyNumberFormat="1" applyFont="1" applyAlignment="1">
      <alignment horizontal="left" vertical="center" wrapText="1"/>
    </xf>
    <xf numFmtId="4" fontId="20" fillId="0" borderId="0" xfId="0" applyNumberFormat="1" applyFont="1" applyAlignment="1">
      <alignment horizontal="left" vertical="center" wrapText="1"/>
    </xf>
    <xf numFmtId="172" fontId="20" fillId="0" borderId="0" xfId="0" applyNumberFormat="1" applyFont="1" applyAlignment="1">
      <alignment horizontal="left" vertical="center" wrapText="1"/>
    </xf>
    <xf numFmtId="172" fontId="9" fillId="0" borderId="0" xfId="0" applyNumberFormat="1" applyFont="1" applyAlignment="1">
      <alignment horizontal="left" vertical="center" wrapText="1"/>
    </xf>
    <xf numFmtId="9" fontId="9" fillId="0" borderId="0" xfId="0" applyNumberFormat="1" applyFont="1" applyAlignment="1">
      <alignment horizontal="left" vertical="center" wrapText="1"/>
    </xf>
    <xf numFmtId="3" fontId="11" fillId="0" borderId="0" xfId="0" applyNumberFormat="1" applyFont="1"/>
    <xf numFmtId="3" fontId="11" fillId="5" borderId="1" xfId="0" applyNumberFormat="1" applyFont="1" applyFill="1" applyBorder="1"/>
    <xf numFmtId="3" fontId="14" fillId="0" borderId="1" xfId="0" applyNumberFormat="1" applyFont="1" applyBorder="1"/>
    <xf numFmtId="3" fontId="12" fillId="0" borderId="1" xfId="0" applyNumberFormat="1" applyFont="1" applyBorder="1"/>
    <xf numFmtId="3" fontId="10" fillId="5" borderId="1" xfId="0" applyNumberFormat="1" applyFont="1" applyFill="1" applyBorder="1"/>
    <xf numFmtId="3" fontId="16" fillId="0" borderId="0" xfId="0" applyNumberFormat="1" applyFont="1"/>
    <xf numFmtId="169" fontId="15" fillId="0" borderId="0" xfId="0" applyNumberFormat="1" applyFont="1"/>
    <xf numFmtId="0" fontId="21" fillId="0" borderId="0" xfId="0" applyFont="1"/>
    <xf numFmtId="168" fontId="15" fillId="0" borderId="0" xfId="0" applyNumberFormat="1" applyFont="1"/>
    <xf numFmtId="170" fontId="0" fillId="0" borderId="0" xfId="0" applyNumberFormat="1"/>
    <xf numFmtId="0" fontId="22" fillId="0" borderId="0" xfId="0" applyFont="1"/>
    <xf numFmtId="169" fontId="18" fillId="0" borderId="0" xfId="0" applyNumberFormat="1" applyFont="1" applyAlignment="1">
      <alignment horizontal="right"/>
    </xf>
    <xf numFmtId="0" fontId="23" fillId="0" borderId="0" xfId="0" applyFont="1"/>
    <xf numFmtId="0" fontId="15" fillId="0" borderId="0" xfId="0" applyFont="1" applyAlignment="1">
      <alignment horizontal="left"/>
    </xf>
    <xf numFmtId="169" fontId="24" fillId="0" borderId="0" xfId="0" applyNumberFormat="1" applyFont="1"/>
    <xf numFmtId="168" fontId="23" fillId="0" borderId="0" xfId="0" applyNumberFormat="1" applyFont="1"/>
    <xf numFmtId="0" fontId="25" fillId="0" borderId="0" xfId="0" applyFont="1" applyAlignment="1">
      <alignment horizontal="left"/>
    </xf>
    <xf numFmtId="169" fontId="16" fillId="0" borderId="0" xfId="0" applyNumberFormat="1" applyFont="1"/>
    <xf numFmtId="168" fontId="26" fillId="0" borderId="0" xfId="0" applyNumberFormat="1" applyFont="1"/>
    <xf numFmtId="0" fontId="24" fillId="0" borderId="0" xfId="0" applyFont="1"/>
    <xf numFmtId="169" fontId="27" fillId="0" borderId="0" xfId="0" applyNumberFormat="1" applyFont="1"/>
    <xf numFmtId="169" fontId="28" fillId="0" borderId="0" xfId="0" applyNumberFormat="1" applyFont="1"/>
    <xf numFmtId="168" fontId="29" fillId="0" borderId="0" xfId="0" applyNumberFormat="1" applyFont="1"/>
    <xf numFmtId="168" fontId="25" fillId="0" borderId="0" xfId="0" applyNumberFormat="1" applyFont="1"/>
    <xf numFmtId="0" fontId="29" fillId="0" borderId="0" xfId="0" applyFont="1"/>
    <xf numFmtId="173" fontId="15" fillId="0" borderId="0" xfId="0" applyNumberFormat="1" applyFont="1"/>
    <xf numFmtId="9" fontId="21" fillId="0" borderId="0" xfId="0" applyNumberFormat="1" applyFont="1"/>
    <xf numFmtId="167" fontId="30" fillId="0" borderId="0" xfId="0" applyNumberFormat="1" applyFont="1"/>
    <xf numFmtId="174" fontId="15" fillId="0" borderId="0" xfId="0" applyNumberFormat="1" applyFont="1"/>
    <xf numFmtId="1" fontId="15" fillId="0" borderId="0" xfId="0" applyNumberFormat="1" applyFont="1"/>
    <xf numFmtId="3" fontId="0" fillId="0" borderId="0" xfId="0" applyNumberFormat="1"/>
    <xf numFmtId="175" fontId="26" fillId="0" borderId="0" xfId="0" applyNumberFormat="1" applyFont="1" applyAlignment="1">
      <alignment horizontal="right"/>
    </xf>
    <xf numFmtId="3" fontId="11" fillId="0" borderId="1" xfId="0" applyNumberFormat="1" applyFont="1" applyBorder="1"/>
    <xf numFmtId="0" fontId="12" fillId="0" borderId="1" xfId="0" applyFont="1" applyBorder="1"/>
    <xf numFmtId="0" fontId="0" fillId="3" borderId="0" xfId="0" applyFill="1" applyProtection="1">
      <protection locked="0"/>
    </xf>
    <xf numFmtId="14" fontId="32" fillId="0" borderId="0" xfId="3" quotePrefix="1" applyNumberFormat="1" applyFont="1" applyProtection="1">
      <protection locked="0"/>
    </xf>
    <xf numFmtId="0" fontId="33" fillId="0" borderId="0" xfId="3" applyFont="1"/>
    <xf numFmtId="0" fontId="34" fillId="0" borderId="0" xfId="3" applyFont="1"/>
    <xf numFmtId="0" fontId="36" fillId="0" borderId="0" xfId="3" applyFont="1"/>
    <xf numFmtId="0" fontId="32" fillId="0" borderId="0" xfId="3" applyFont="1"/>
    <xf numFmtId="3" fontId="33" fillId="10" borderId="7" xfId="3" applyNumberFormat="1" applyFont="1" applyFill="1" applyBorder="1" applyProtection="1">
      <protection locked="0"/>
    </xf>
    <xf numFmtId="0" fontId="32" fillId="0" borderId="0" xfId="3" quotePrefix="1" applyFont="1"/>
    <xf numFmtId="0" fontId="33" fillId="0" borderId="0" xfId="3" applyFont="1" applyAlignment="1">
      <alignment horizontal="left"/>
    </xf>
    <xf numFmtId="0" fontId="36" fillId="0" borderId="0" xfId="3" applyFont="1" applyAlignment="1">
      <alignment horizontal="center"/>
    </xf>
    <xf numFmtId="3" fontId="36" fillId="0" borderId="0" xfId="3" applyNumberFormat="1" applyFont="1" applyAlignment="1">
      <alignment horizontal="center"/>
    </xf>
    <xf numFmtId="0" fontId="37" fillId="0" borderId="0" xfId="3" applyFont="1" applyAlignment="1">
      <alignment horizontal="right"/>
    </xf>
    <xf numFmtId="3" fontId="33" fillId="0" borderId="0" xfId="3" applyNumberFormat="1" applyFont="1"/>
    <xf numFmtId="0" fontId="33" fillId="0" borderId="8" xfId="3" applyFont="1" applyBorder="1"/>
    <xf numFmtId="3" fontId="33" fillId="10" borderId="9" xfId="3" applyNumberFormat="1" applyFont="1" applyFill="1" applyBorder="1" applyProtection="1">
      <protection locked="0"/>
    </xf>
    <xf numFmtId="3" fontId="36" fillId="0" borderId="0" xfId="3" applyNumberFormat="1" applyFont="1"/>
    <xf numFmtId="0" fontId="33" fillId="0" borderId="0" xfId="3" applyFont="1" applyBorder="1"/>
    <xf numFmtId="0" fontId="31" fillId="0" borderId="0" xfId="3" applyFill="1" applyBorder="1"/>
    <xf numFmtId="0" fontId="38" fillId="11" borderId="0" xfId="0" applyFont="1" applyFill="1" applyAlignment="1" applyProtection="1">
      <alignment horizontal="center" vertical="center"/>
      <protection locked="0"/>
    </xf>
    <xf numFmtId="0" fontId="0" fillId="12" borderId="0" xfId="0" applyFill="1"/>
    <xf numFmtId="0" fontId="0" fillId="0" borderId="0" xfId="0" applyFill="1" applyAlignment="1">
      <alignment horizontal="center" textRotation="90"/>
    </xf>
    <xf numFmtId="165" fontId="0" fillId="0" borderId="0" xfId="0" applyNumberFormat="1"/>
    <xf numFmtId="0" fontId="39" fillId="0" borderId="0" xfId="0" applyFont="1"/>
    <xf numFmtId="166" fontId="0" fillId="0" borderId="0" xfId="0" applyNumberFormat="1"/>
    <xf numFmtId="0" fontId="8" fillId="0" borderId="0" xfId="0" applyFont="1" applyAlignment="1">
      <alignment wrapText="1"/>
    </xf>
    <xf numFmtId="0" fontId="31" fillId="0" borderId="0" xfId="3"/>
    <xf numFmtId="42" fontId="0" fillId="0" borderId="0" xfId="4" applyFont="1" applyFill="1"/>
    <xf numFmtId="0" fontId="40" fillId="0" borderId="0" xfId="0" applyFont="1"/>
    <xf numFmtId="0" fontId="0" fillId="0" borderId="0" xfId="0" applyFill="1" applyProtection="1">
      <protection locked="0"/>
    </xf>
    <xf numFmtId="44" fontId="0" fillId="0" borderId="0" xfId="1" applyFont="1" applyFill="1"/>
    <xf numFmtId="0" fontId="0" fillId="12" borderId="10" xfId="0" applyFill="1" applyBorder="1"/>
    <xf numFmtId="0" fontId="0" fillId="0" borderId="10" xfId="0" applyFill="1" applyBorder="1"/>
    <xf numFmtId="0" fontId="0" fillId="0" borderId="10" xfId="0" applyBorder="1"/>
    <xf numFmtId="0" fontId="31" fillId="0" borderId="10" xfId="3" applyBorder="1"/>
    <xf numFmtId="2" fontId="0" fillId="0" borderId="10" xfId="0" applyNumberFormat="1" applyBorder="1"/>
    <xf numFmtId="42" fontId="0" fillId="0" borderId="10" xfId="4" applyFont="1" applyFill="1" applyBorder="1"/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12" borderId="0" xfId="0" applyFill="1" applyBorder="1"/>
    <xf numFmtId="0" fontId="0" fillId="0" borderId="0" xfId="0" applyFill="1" applyBorder="1"/>
    <xf numFmtId="0" fontId="31" fillId="0" borderId="0" xfId="3" applyBorder="1"/>
    <xf numFmtId="2" fontId="0" fillId="0" borderId="0" xfId="0" applyNumberFormat="1" applyBorder="1"/>
    <xf numFmtId="42" fontId="0" fillId="0" borderId="0" xfId="4" applyFont="1" applyFill="1" applyBorder="1"/>
    <xf numFmtId="3" fontId="0" fillId="4" borderId="0" xfId="0" applyNumberFormat="1" applyFill="1" applyAlignment="1">
      <alignment horizontal="center"/>
    </xf>
    <xf numFmtId="0" fontId="0" fillId="0" borderId="0" xfId="0" applyNumberFormat="1"/>
    <xf numFmtId="164" fontId="0" fillId="0" borderId="0" xfId="1" applyNumberFormat="1" applyFont="1" applyFill="1"/>
    <xf numFmtId="165" fontId="0" fillId="0" borderId="0" xfId="1" applyNumberFormat="1" applyFont="1" applyFill="1"/>
    <xf numFmtId="0" fontId="8" fillId="0" borderId="0" xfId="0" applyFont="1" applyFill="1" applyAlignment="1" applyProtection="1">
      <alignment wrapText="1"/>
      <protection locked="0"/>
    </xf>
    <xf numFmtId="0" fontId="0" fillId="13" borderId="0" xfId="0" applyFill="1" applyProtection="1">
      <protection locked="0"/>
    </xf>
    <xf numFmtId="2" fontId="8" fillId="0" borderId="0" xfId="0" applyNumberFormat="1" applyFont="1"/>
    <xf numFmtId="166" fontId="0" fillId="2" borderId="0" xfId="1" applyNumberFormat="1" applyFont="1" applyFill="1"/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176" fontId="10" fillId="0" borderId="0" xfId="0" applyNumberFormat="1" applyFont="1"/>
    <xf numFmtId="164" fontId="10" fillId="0" borderId="0" xfId="0" applyNumberFormat="1" applyFont="1"/>
    <xf numFmtId="0" fontId="15" fillId="0" borderId="0" xfId="0" applyFont="1" applyAlignment="1">
      <alignment wrapText="1"/>
    </xf>
    <xf numFmtId="0" fontId="2" fillId="0" borderId="10" xfId="0" applyFont="1" applyBorder="1"/>
    <xf numFmtId="166" fontId="5" fillId="0" borderId="0" xfId="0" applyNumberFormat="1" applyFont="1"/>
    <xf numFmtId="2" fontId="0" fillId="0" borderId="0" xfId="0" applyNumberFormat="1" applyFont="1"/>
    <xf numFmtId="177" fontId="0" fillId="0" borderId="0" xfId="0" applyNumberFormat="1"/>
    <xf numFmtId="0" fontId="43" fillId="0" borderId="0" xfId="0" applyFont="1" applyAlignment="1">
      <alignment wrapText="1"/>
    </xf>
    <xf numFmtId="0" fontId="0" fillId="2" borderId="0" xfId="0" applyFill="1" applyAlignment="1">
      <alignment horizontal="center" textRotation="90"/>
    </xf>
    <xf numFmtId="0" fontId="35" fillId="9" borderId="5" xfId="3" applyFont="1" applyFill="1" applyBorder="1" applyAlignment="1">
      <alignment horizontal="center"/>
    </xf>
    <xf numFmtId="0" fontId="35" fillId="9" borderId="6" xfId="3" applyFont="1" applyFill="1" applyBorder="1" applyAlignment="1">
      <alignment horizontal="center"/>
    </xf>
  </cellXfs>
  <cellStyles count="5">
    <cellStyle name="Normaali" xfId="0" builtinId="0"/>
    <cellStyle name="Normaali 2" xfId="3" xr:uid="{89D0C18E-5FF2-4AD5-B556-0C218E913877}"/>
    <cellStyle name="Otsikko" xfId="2" builtinId="15"/>
    <cellStyle name="Valuutta" xfId="1" builtinId="4"/>
    <cellStyle name="Valuutta [0]" xfId="4" builtinId="7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1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1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1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1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1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1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1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1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1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170897</xdr:colOff>
      <xdr:row>49</xdr:row>
      <xdr:rowOff>94973</xdr:rowOff>
    </xdr:from>
    <xdr:ext cx="65" cy="172227"/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FF3B1101-D40F-4452-AA72-F7E72294EB90}"/>
            </a:ext>
          </a:extLst>
        </xdr:cNvPr>
        <xdr:cNvSpPr txBox="1"/>
      </xdr:nvSpPr>
      <xdr:spPr>
        <a:xfrm>
          <a:off x="16874158" y="734225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i-FI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anko\Downloads\esitaytetty_voslaskuri2020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dot"/>
      <sheetName val="1.Täyttöohjeet"/>
      <sheetName val="2.Yhteenveto"/>
      <sheetName val="3.Ikärakenne"/>
      <sheetName val="4.Muut lask. kustannukset"/>
      <sheetName val="5.Lisäosat"/>
      <sheetName val="6.Vähennykset ja lisäykset"/>
      <sheetName val="7.Järjestelmämuutos 2015"/>
      <sheetName val="8.Kotikuntakorvaukset"/>
      <sheetName val="7.Tulopohjan tasaus"/>
      <sheetName val="8.Opetus ja kulttuuri, muu vos"/>
      <sheetName val="9.Lukio"/>
    </sheetNames>
    <sheetDataSet>
      <sheetData sheetId="0">
        <row r="2">
          <cell r="B2" t="str">
            <v>Alajärvi</v>
          </cell>
          <cell r="C2">
            <v>9700</v>
          </cell>
          <cell r="Q2">
            <v>570</v>
          </cell>
          <cell r="R2">
            <v>118</v>
          </cell>
          <cell r="S2">
            <v>767</v>
          </cell>
          <cell r="T2">
            <v>367</v>
          </cell>
          <cell r="U2">
            <v>375</v>
          </cell>
          <cell r="V2">
            <v>4865</v>
          </cell>
          <cell r="W2">
            <v>1447</v>
          </cell>
          <cell r="X2">
            <v>798</v>
          </cell>
          <cell r="Y2">
            <v>393</v>
          </cell>
          <cell r="AE2">
            <v>1.3905911917572491</v>
          </cell>
          <cell r="AF2">
            <v>15889729.311733382</v>
          </cell>
          <cell r="AG2">
            <v>322</v>
          </cell>
          <cell r="AH2">
            <v>3996</v>
          </cell>
          <cell r="AJ2">
            <v>224</v>
          </cell>
          <cell r="AK2">
            <v>2.3092783505154639E-2</v>
          </cell>
          <cell r="AM2">
            <v>0</v>
          </cell>
          <cell r="AN2">
            <v>11</v>
          </cell>
          <cell r="AP2">
            <v>0</v>
          </cell>
          <cell r="AQ2">
            <v>0</v>
          </cell>
          <cell r="AR2">
            <v>1008.83</v>
          </cell>
          <cell r="AS2">
            <v>9.6150986786673673</v>
          </cell>
          <cell r="AU2">
            <v>297</v>
          </cell>
          <cell r="AV2">
            <v>2452</v>
          </cell>
          <cell r="AW2">
            <v>0.12112561174551387</v>
          </cell>
          <cell r="AY2">
            <v>0</v>
          </cell>
          <cell r="AZ2">
            <v>3484</v>
          </cell>
          <cell r="BA2">
            <v>3508</v>
          </cell>
          <cell r="BB2">
            <v>0.9931584948688712</v>
          </cell>
          <cell r="BD2">
            <v>0</v>
          </cell>
          <cell r="BE2">
            <v>0</v>
          </cell>
          <cell r="BF2">
            <v>-62033.609999999993</v>
          </cell>
          <cell r="BG2">
            <v>-75895.319999999992</v>
          </cell>
          <cell r="BI2">
            <v>-164177.69999999998</v>
          </cell>
          <cell r="BL2">
            <v>-188872</v>
          </cell>
          <cell r="BM2">
            <v>-201215.44187601272</v>
          </cell>
          <cell r="BO2">
            <v>191146.63372095674</v>
          </cell>
          <cell r="BP2">
            <v>982443</v>
          </cell>
          <cell r="BQ2">
            <v>316760</v>
          </cell>
          <cell r="BR2">
            <v>854672.97116156155</v>
          </cell>
          <cell r="BS2">
            <v>45846.997350827412</v>
          </cell>
          <cell r="BT2">
            <v>104017.12567895393</v>
          </cell>
          <cell r="BU2">
            <v>405909.55986633711</v>
          </cell>
          <cell r="BV2">
            <v>595879.92461751495</v>
          </cell>
          <cell r="BW2">
            <v>855777.19931543048</v>
          </cell>
          <cell r="BX2">
            <v>259567.6986035869</v>
          </cell>
          <cell r="BY2">
            <v>482826.74172792077</v>
          </cell>
          <cell r="CA2">
            <v>-11106.588389629876</v>
          </cell>
          <cell r="CD2">
            <v>0</v>
          </cell>
          <cell r="CE2">
            <v>672045.29585116694</v>
          </cell>
          <cell r="CF2">
            <v>0</v>
          </cell>
          <cell r="CG2">
            <v>9748283.0687354766</v>
          </cell>
          <cell r="CH2">
            <v>1208583</v>
          </cell>
          <cell r="CI2">
            <v>2871924.0974000003</v>
          </cell>
          <cell r="CJ2">
            <v>482641.47810000007</v>
          </cell>
          <cell r="CK2">
            <v>2389282.6193000004</v>
          </cell>
          <cell r="CL2">
            <v>30787623.450419672</v>
          </cell>
          <cell r="CM2">
            <v>34445423.241292521</v>
          </cell>
          <cell r="CO2">
            <v>479563.45533539931</v>
          </cell>
          <cell r="CP2">
            <v>221037.83000000002</v>
          </cell>
          <cell r="CQ2">
            <v>132084.66</v>
          </cell>
          <cell r="CR2">
            <v>335983.20092287415</v>
          </cell>
          <cell r="CS2">
            <v>8833.69</v>
          </cell>
          <cell r="CT2">
            <v>463069.76626526588</v>
          </cell>
          <cell r="CU2">
            <v>141165.37023859407</v>
          </cell>
        </row>
        <row r="3">
          <cell r="B3" t="str">
            <v>Alavieska</v>
          </cell>
          <cell r="C3">
            <v>2573</v>
          </cell>
          <cell r="Q3">
            <v>181</v>
          </cell>
          <cell r="R3">
            <v>36</v>
          </cell>
          <cell r="S3">
            <v>215</v>
          </cell>
          <cell r="T3">
            <v>109</v>
          </cell>
          <cell r="U3">
            <v>100</v>
          </cell>
          <cell r="V3">
            <v>1323</v>
          </cell>
          <cell r="W3">
            <v>306</v>
          </cell>
          <cell r="X3">
            <v>208</v>
          </cell>
          <cell r="Y3">
            <v>95</v>
          </cell>
          <cell r="AE3">
            <v>1.5191878058193056</v>
          </cell>
          <cell r="AF3">
            <v>4604649.1243114807</v>
          </cell>
          <cell r="AG3">
            <v>83</v>
          </cell>
          <cell r="AH3">
            <v>1099</v>
          </cell>
          <cell r="AJ3">
            <v>22</v>
          </cell>
          <cell r="AK3">
            <v>8.5503303536727561E-3</v>
          </cell>
          <cell r="AM3">
            <v>0</v>
          </cell>
          <cell r="AN3">
            <v>6</v>
          </cell>
          <cell r="AP3">
            <v>0</v>
          </cell>
          <cell r="AQ3">
            <v>0</v>
          </cell>
          <cell r="AR3">
            <v>251.41</v>
          </cell>
          <cell r="AS3">
            <v>10.234278668310727</v>
          </cell>
          <cell r="AU3">
            <v>87</v>
          </cell>
          <cell r="AV3">
            <v>670</v>
          </cell>
          <cell r="AW3">
            <v>0.12985074626865672</v>
          </cell>
          <cell r="AY3">
            <v>0</v>
          </cell>
          <cell r="AZ3">
            <v>750</v>
          </cell>
          <cell r="BA3">
            <v>1004</v>
          </cell>
          <cell r="BB3">
            <v>0.74701195219123506</v>
          </cell>
          <cell r="BD3">
            <v>0</v>
          </cell>
          <cell r="BE3">
            <v>0</v>
          </cell>
          <cell r="BF3">
            <v>-16469.099999999999</v>
          </cell>
          <cell r="BG3">
            <v>-20149.2</v>
          </cell>
          <cell r="BI3">
            <v>-43587</v>
          </cell>
          <cell r="BL3">
            <v>8706</v>
          </cell>
          <cell r="BM3">
            <v>-32099.522415303087</v>
          </cell>
          <cell r="BO3">
            <v>-17372.005542550236</v>
          </cell>
          <cell r="BP3">
            <v>269616</v>
          </cell>
          <cell r="BQ3">
            <v>76861</v>
          </cell>
          <cell r="BR3">
            <v>208942.05469652946</v>
          </cell>
          <cell r="BS3">
            <v>11331.876123504489</v>
          </cell>
          <cell r="BT3">
            <v>20677.758179640379</v>
          </cell>
          <cell r="BU3">
            <v>98339.24119116721</v>
          </cell>
          <cell r="BV3">
            <v>155628.8025438553</v>
          </cell>
          <cell r="BW3">
            <v>249305.43506665138</v>
          </cell>
          <cell r="BX3">
            <v>62436.342574807924</v>
          </cell>
          <cell r="BY3">
            <v>126039.71635671791</v>
          </cell>
          <cell r="CA3">
            <v>24611.014362801172</v>
          </cell>
          <cell r="CD3">
            <v>0</v>
          </cell>
          <cell r="CE3">
            <v>175698.08871728778</v>
          </cell>
          <cell r="CF3">
            <v>0</v>
          </cell>
          <cell r="CG3">
            <v>2744122.2428369871</v>
          </cell>
          <cell r="CH3">
            <v>-543056</v>
          </cell>
          <cell r="CI3">
            <v>140014.28600000002</v>
          </cell>
          <cell r="CJ3">
            <v>39421.498</v>
          </cell>
          <cell r="CK3">
            <v>100592.78800000003</v>
          </cell>
          <cell r="CL3">
            <v>7947002.4335106481</v>
          </cell>
          <cell r="CM3">
            <v>8786981.7644110508</v>
          </cell>
          <cell r="CO3">
            <v>130583.75883146317</v>
          </cell>
          <cell r="CP3">
            <v>65105.3</v>
          </cell>
          <cell r="CQ3">
            <v>30492.63</v>
          </cell>
          <cell r="CR3">
            <v>90621.177646139506</v>
          </cell>
          <cell r="CS3">
            <v>2623.63</v>
          </cell>
          <cell r="CT3">
            <v>174655.23041875722</v>
          </cell>
          <cell r="CU3">
            <v>37999.761997635069</v>
          </cell>
        </row>
        <row r="4">
          <cell r="B4" t="str">
            <v>Alavus</v>
          </cell>
          <cell r="C4">
            <v>11544</v>
          </cell>
          <cell r="Q4">
            <v>690</v>
          </cell>
          <cell r="R4">
            <v>134</v>
          </cell>
          <cell r="S4">
            <v>829</v>
          </cell>
          <cell r="T4">
            <v>431</v>
          </cell>
          <cell r="U4">
            <v>412</v>
          </cell>
          <cell r="V4">
            <v>5937</v>
          </cell>
          <cell r="W4">
            <v>1673</v>
          </cell>
          <cell r="X4">
            <v>1003</v>
          </cell>
          <cell r="Y4">
            <v>435</v>
          </cell>
          <cell r="AE4">
            <v>1.4302772982785175</v>
          </cell>
          <cell r="AF4">
            <v>19450100.692703448</v>
          </cell>
          <cell r="AG4">
            <v>352</v>
          </cell>
          <cell r="AH4">
            <v>4933</v>
          </cell>
          <cell r="AJ4">
            <v>173</v>
          </cell>
          <cell r="AK4">
            <v>1.4986139986139986E-2</v>
          </cell>
          <cell r="AM4">
            <v>0</v>
          </cell>
          <cell r="AN4">
            <v>6</v>
          </cell>
          <cell r="AP4">
            <v>0</v>
          </cell>
          <cell r="AQ4">
            <v>0</v>
          </cell>
          <cell r="AR4">
            <v>1087.22</v>
          </cell>
          <cell r="AS4">
            <v>10.617906219532385</v>
          </cell>
          <cell r="AU4">
            <v>396</v>
          </cell>
          <cell r="AV4">
            <v>3090</v>
          </cell>
          <cell r="AW4">
            <v>0.12815533980582525</v>
          </cell>
          <cell r="AY4">
            <v>0</v>
          </cell>
          <cell r="AZ4">
            <v>4314</v>
          </cell>
          <cell r="BA4">
            <v>4354</v>
          </cell>
          <cell r="BB4">
            <v>0.99081304547542493</v>
          </cell>
          <cell r="BD4">
            <v>0</v>
          </cell>
          <cell r="BE4">
            <v>1</v>
          </cell>
          <cell r="BF4">
            <v>-73909.03</v>
          </cell>
          <cell r="BG4">
            <v>-90424.36</v>
          </cell>
          <cell r="BI4">
            <v>-195607.1</v>
          </cell>
          <cell r="BL4">
            <v>-11550</v>
          </cell>
          <cell r="BM4">
            <v>-172633.83972770884</v>
          </cell>
          <cell r="BO4">
            <v>-158146.87229172699</v>
          </cell>
          <cell r="BP4">
            <v>1196258</v>
          </cell>
          <cell r="BQ4">
            <v>389828</v>
          </cell>
          <cell r="BR4">
            <v>994223.94052324235</v>
          </cell>
          <cell r="BS4">
            <v>46805.493257466267</v>
          </cell>
          <cell r="BT4">
            <v>102562.06916084253</v>
          </cell>
          <cell r="BU4">
            <v>466334.08575838123</v>
          </cell>
          <cell r="BV4">
            <v>749068.49356819619</v>
          </cell>
          <cell r="BW4">
            <v>1066515.1689976272</v>
          </cell>
          <cell r="BX4">
            <v>322351.75372613425</v>
          </cell>
          <cell r="BY4">
            <v>594111.29516849422</v>
          </cell>
          <cell r="CA4">
            <v>-7948.6675233324931</v>
          </cell>
          <cell r="CD4">
            <v>0</v>
          </cell>
          <cell r="CE4">
            <v>803688.23112984188</v>
          </cell>
          <cell r="CF4">
            <v>0</v>
          </cell>
          <cell r="CG4">
            <v>11696994.066014107</v>
          </cell>
          <cell r="CH4">
            <v>-648349</v>
          </cell>
          <cell r="CI4">
            <v>154967.26800000004</v>
          </cell>
          <cell r="CJ4">
            <v>249606.05043999999</v>
          </cell>
          <cell r="CK4">
            <v>-94638.782439999952</v>
          </cell>
          <cell r="CL4">
            <v>33528907.742285535</v>
          </cell>
          <cell r="CM4">
            <v>37714035.572775662</v>
          </cell>
          <cell r="CO4">
            <v>564427.02143029426</v>
          </cell>
          <cell r="CP4">
            <v>252309.72</v>
          </cell>
          <cell r="CQ4">
            <v>155767.76999999999</v>
          </cell>
          <cell r="CR4">
            <v>397209.5478253591</v>
          </cell>
          <cell r="CS4">
            <v>10374.17</v>
          </cell>
          <cell r="CT4">
            <v>551100.7610068277</v>
          </cell>
          <cell r="CU4">
            <v>169174.24705721511</v>
          </cell>
        </row>
        <row r="5">
          <cell r="B5" t="str">
            <v>Asikkala</v>
          </cell>
          <cell r="C5">
            <v>8149</v>
          </cell>
          <cell r="Q5">
            <v>374</v>
          </cell>
          <cell r="R5">
            <v>71</v>
          </cell>
          <cell r="S5">
            <v>510</v>
          </cell>
          <cell r="T5">
            <v>262</v>
          </cell>
          <cell r="U5">
            <v>269</v>
          </cell>
          <cell r="V5">
            <v>4036</v>
          </cell>
          <cell r="W5">
            <v>1553</v>
          </cell>
          <cell r="X5">
            <v>789</v>
          </cell>
          <cell r="Y5">
            <v>285</v>
          </cell>
          <cell r="AE5">
            <v>1.1384474345036226</v>
          </cell>
          <cell r="AF5">
            <v>10928551.193361085</v>
          </cell>
          <cell r="AG5">
            <v>347</v>
          </cell>
          <cell r="AH5">
            <v>3482</v>
          </cell>
          <cell r="AJ5">
            <v>164</v>
          </cell>
          <cell r="AK5">
            <v>2.01251687323598E-2</v>
          </cell>
          <cell r="AM5">
            <v>0</v>
          </cell>
          <cell r="AN5">
            <v>17</v>
          </cell>
          <cell r="AP5">
            <v>3</v>
          </cell>
          <cell r="AQ5">
            <v>479</v>
          </cell>
          <cell r="AR5">
            <v>563.29999999999995</v>
          </cell>
          <cell r="AS5">
            <v>14.466536481448607</v>
          </cell>
          <cell r="AU5">
            <v>341</v>
          </cell>
          <cell r="AV5">
            <v>2223</v>
          </cell>
          <cell r="AW5">
            <v>0.15339631129104814</v>
          </cell>
          <cell r="AY5">
            <v>0</v>
          </cell>
          <cell r="AZ5">
            <v>2254</v>
          </cell>
          <cell r="BA5">
            <v>2988</v>
          </cell>
          <cell r="BB5">
            <v>0.75435073627844718</v>
          </cell>
          <cell r="BD5">
            <v>0</v>
          </cell>
          <cell r="BE5">
            <v>3</v>
          </cell>
          <cell r="BF5">
            <v>-52044.88</v>
          </cell>
          <cell r="BG5">
            <v>-63674.559999999998</v>
          </cell>
          <cell r="BI5">
            <v>-137741.6</v>
          </cell>
          <cell r="BL5">
            <v>198106</v>
          </cell>
          <cell r="BM5">
            <v>-288844.91887408018</v>
          </cell>
          <cell r="BO5">
            <v>98970.001682538539</v>
          </cell>
          <cell r="BP5">
            <v>734044</v>
          </cell>
          <cell r="BQ5">
            <v>234966</v>
          </cell>
          <cell r="BR5">
            <v>499428.03132371634</v>
          </cell>
          <cell r="BS5">
            <v>23164.14885330807</v>
          </cell>
          <cell r="BT5">
            <v>5375.0268597214126</v>
          </cell>
          <cell r="BU5">
            <v>239081.0739268699</v>
          </cell>
          <cell r="BV5">
            <v>418755.6805136163</v>
          </cell>
          <cell r="BW5">
            <v>701338.61270651082</v>
          </cell>
          <cell r="BX5">
            <v>207166.79425464023</v>
          </cell>
          <cell r="BY5">
            <v>358437.56081256393</v>
          </cell>
          <cell r="CA5">
            <v>-3079.3416647349222</v>
          </cell>
          <cell r="CD5">
            <v>0</v>
          </cell>
          <cell r="CE5">
            <v>467110.22599580581</v>
          </cell>
          <cell r="CF5">
            <v>0</v>
          </cell>
          <cell r="CG5">
            <v>4537700.1259781104</v>
          </cell>
          <cell r="CH5">
            <v>-556733</v>
          </cell>
          <cell r="CI5">
            <v>1286092.3882000002</v>
          </cell>
          <cell r="CJ5">
            <v>174909.10853999999</v>
          </cell>
          <cell r="CK5">
            <v>1111183.2796600002</v>
          </cell>
          <cell r="CL5">
            <v>15784262.786286881</v>
          </cell>
          <cell r="CM5">
            <v>18100237.974914197</v>
          </cell>
          <cell r="CO5">
            <v>485259.78102097957</v>
          </cell>
          <cell r="CP5">
            <v>148674.89000000001</v>
          </cell>
          <cell r="CQ5">
            <v>131533.89000000001</v>
          </cell>
          <cell r="CR5">
            <v>348187.73070041183</v>
          </cell>
          <cell r="CS5">
            <v>6306.34</v>
          </cell>
          <cell r="CT5">
            <v>414159.23938158661</v>
          </cell>
          <cell r="CU5">
            <v>147973.08800559363</v>
          </cell>
        </row>
        <row r="6">
          <cell r="B6" t="str">
            <v>Askola</v>
          </cell>
          <cell r="C6">
            <v>4958</v>
          </cell>
          <cell r="Q6">
            <v>356</v>
          </cell>
          <cell r="R6">
            <v>67</v>
          </cell>
          <cell r="S6">
            <v>433</v>
          </cell>
          <cell r="T6">
            <v>219</v>
          </cell>
          <cell r="U6">
            <v>199</v>
          </cell>
          <cell r="V6">
            <v>2739</v>
          </cell>
          <cell r="W6">
            <v>588</v>
          </cell>
          <cell r="X6">
            <v>260</v>
          </cell>
          <cell r="Y6">
            <v>97</v>
          </cell>
          <cell r="AE6">
            <v>0.80727708054129932</v>
          </cell>
          <cell r="AF6">
            <v>4714921.163551392</v>
          </cell>
          <cell r="AG6">
            <v>169</v>
          </cell>
          <cell r="AH6">
            <v>2451</v>
          </cell>
          <cell r="AJ6">
            <v>125</v>
          </cell>
          <cell r="AK6">
            <v>2.5211778943122227E-2</v>
          </cell>
          <cell r="AM6">
            <v>0</v>
          </cell>
          <cell r="AN6">
            <v>167</v>
          </cell>
          <cell r="AP6">
            <v>0</v>
          </cell>
          <cell r="AQ6">
            <v>0</v>
          </cell>
          <cell r="AR6">
            <v>212.42</v>
          </cell>
          <cell r="AS6">
            <v>23.340551737124567</v>
          </cell>
          <cell r="AU6">
            <v>252</v>
          </cell>
          <cell r="AV6">
            <v>1635</v>
          </cell>
          <cell r="AW6">
            <v>0.15412844036697249</v>
          </cell>
          <cell r="AY6">
            <v>0</v>
          </cell>
          <cell r="AZ6">
            <v>1331</v>
          </cell>
          <cell r="BA6">
            <v>2217</v>
          </cell>
          <cell r="BB6">
            <v>0.600360847992783</v>
          </cell>
          <cell r="BD6">
            <v>0</v>
          </cell>
          <cell r="BE6">
            <v>0</v>
          </cell>
          <cell r="BF6">
            <v>-31486.899999999998</v>
          </cell>
          <cell r="BG6">
            <v>-38522.799999999996</v>
          </cell>
          <cell r="BI6">
            <v>-83333</v>
          </cell>
          <cell r="BL6">
            <v>4308</v>
          </cell>
          <cell r="BM6">
            <v>-121514.80484506319</v>
          </cell>
          <cell r="BO6">
            <v>113498.53809232544</v>
          </cell>
          <cell r="BP6">
            <v>390010</v>
          </cell>
          <cell r="BQ6">
            <v>130963</v>
          </cell>
          <cell r="BR6">
            <v>277568.86861187575</v>
          </cell>
          <cell r="BS6">
            <v>5685.5331348501413</v>
          </cell>
          <cell r="BT6">
            <v>18260.159979551037</v>
          </cell>
          <cell r="BU6">
            <v>78444.940512162895</v>
          </cell>
          <cell r="BV6">
            <v>268579.92814660154</v>
          </cell>
          <cell r="BW6">
            <v>394468.01675735629</v>
          </cell>
          <cell r="BX6">
            <v>106452.60858936342</v>
          </cell>
          <cell r="BY6">
            <v>194995.58547290025</v>
          </cell>
          <cell r="CA6">
            <v>-11102.150712581009</v>
          </cell>
          <cell r="CD6">
            <v>0</v>
          </cell>
          <cell r="CE6">
            <v>257965.48290369249</v>
          </cell>
          <cell r="CF6">
            <v>0</v>
          </cell>
          <cell r="CG6">
            <v>1466325.4859506264</v>
          </cell>
          <cell r="CH6">
            <v>-136574</v>
          </cell>
          <cell r="CI6">
            <v>788497.92810000002</v>
          </cell>
          <cell r="CJ6">
            <v>337665.52080000006</v>
          </cell>
          <cell r="CK6">
            <v>450832.40729999996</v>
          </cell>
          <cell r="CL6">
            <v>6167264.5609218171</v>
          </cell>
          <cell r="CM6">
            <v>7354774.4243721776</v>
          </cell>
          <cell r="CO6">
            <v>337298.50496997766</v>
          </cell>
          <cell r="CP6">
            <v>129143.3</v>
          </cell>
          <cell r="CQ6">
            <v>47316.15</v>
          </cell>
          <cell r="CR6">
            <v>242401.73628816972</v>
          </cell>
          <cell r="CS6">
            <v>5271.33</v>
          </cell>
          <cell r="CT6">
            <v>403569.438995376</v>
          </cell>
          <cell r="CU6">
            <v>98233.590134239741</v>
          </cell>
        </row>
        <row r="7">
          <cell r="B7" t="str">
            <v>Aura</v>
          </cell>
          <cell r="C7">
            <v>3984</v>
          </cell>
          <cell r="Q7">
            <v>285</v>
          </cell>
          <cell r="R7">
            <v>53</v>
          </cell>
          <cell r="S7">
            <v>327</v>
          </cell>
          <cell r="T7">
            <v>167</v>
          </cell>
          <cell r="U7">
            <v>156</v>
          </cell>
          <cell r="V7">
            <v>2255</v>
          </cell>
          <cell r="W7">
            <v>458</v>
          </cell>
          <cell r="X7">
            <v>210</v>
          </cell>
          <cell r="Y7">
            <v>73</v>
          </cell>
          <cell r="AE7">
            <v>0.82747492205808337</v>
          </cell>
          <cell r="AF7">
            <v>3883465.5854067379</v>
          </cell>
          <cell r="AG7">
            <v>113</v>
          </cell>
          <cell r="AH7">
            <v>1970</v>
          </cell>
          <cell r="AJ7">
            <v>112</v>
          </cell>
          <cell r="AK7">
            <v>2.8112449799196786E-2</v>
          </cell>
          <cell r="AM7">
            <v>0</v>
          </cell>
          <cell r="AN7">
            <v>27</v>
          </cell>
          <cell r="AP7">
            <v>0</v>
          </cell>
          <cell r="AQ7">
            <v>0</v>
          </cell>
          <cell r="AR7">
            <v>95.01</v>
          </cell>
          <cell r="AS7">
            <v>41.932428165456265</v>
          </cell>
          <cell r="AU7">
            <v>206</v>
          </cell>
          <cell r="AV7">
            <v>1354</v>
          </cell>
          <cell r="AW7">
            <v>0.15214180206794684</v>
          </cell>
          <cell r="AY7">
            <v>0</v>
          </cell>
          <cell r="AZ7">
            <v>1131</v>
          </cell>
          <cell r="BA7">
            <v>1823</v>
          </cell>
          <cell r="BB7">
            <v>0.62040592430060337</v>
          </cell>
          <cell r="BD7">
            <v>0</v>
          </cell>
          <cell r="BE7">
            <v>0</v>
          </cell>
          <cell r="BF7">
            <v>-25183.21</v>
          </cell>
          <cell r="BG7">
            <v>-30810.52</v>
          </cell>
          <cell r="BI7">
            <v>-66649.7</v>
          </cell>
          <cell r="BL7">
            <v>-66508</v>
          </cell>
          <cell r="BM7">
            <v>-82707.576625164773</v>
          </cell>
          <cell r="BO7">
            <v>-55272.213284444064</v>
          </cell>
          <cell r="BP7">
            <v>304849</v>
          </cell>
          <cell r="BQ7">
            <v>99381</v>
          </cell>
          <cell r="BR7">
            <v>201671.6672826829</v>
          </cell>
          <cell r="BS7">
            <v>3174.9392171713553</v>
          </cell>
          <cell r="BT7">
            <v>16950.500800257825</v>
          </cell>
          <cell r="BU7">
            <v>78918.645847082007</v>
          </cell>
          <cell r="BV7">
            <v>205320.91818612782</v>
          </cell>
          <cell r="BW7">
            <v>357272.23991055088</v>
          </cell>
          <cell r="BX7">
            <v>93136.486716833999</v>
          </cell>
          <cell r="BY7">
            <v>166118.60393671633</v>
          </cell>
          <cell r="CA7">
            <v>6284.139892957548</v>
          </cell>
          <cell r="CD7">
            <v>0</v>
          </cell>
          <cell r="CE7">
            <v>224982.56761189338</v>
          </cell>
          <cell r="CF7">
            <v>0</v>
          </cell>
          <cell r="CG7">
            <v>1915187.224601126</v>
          </cell>
          <cell r="CH7">
            <v>-645155</v>
          </cell>
          <cell r="CI7">
            <v>116905.132</v>
          </cell>
          <cell r="CJ7">
            <v>203863.51914000002</v>
          </cell>
          <cell r="CK7">
            <v>-86958.387140000021</v>
          </cell>
          <cell r="CL7">
            <v>4681661.5441253167</v>
          </cell>
          <cell r="CM7">
            <v>5818349.8767778054</v>
          </cell>
          <cell r="CO7">
            <v>251612.45067906668</v>
          </cell>
          <cell r="CP7">
            <v>100432.93000000001</v>
          </cell>
          <cell r="CQ7">
            <v>37101.870000000003</v>
          </cell>
          <cell r="CR7">
            <v>181401.154797072</v>
          </cell>
          <cell r="CS7">
            <v>4019.69</v>
          </cell>
          <cell r="CT7">
            <v>228110.95217980974</v>
          </cell>
          <cell r="CU7">
            <v>72116.082356935498</v>
          </cell>
        </row>
        <row r="8">
          <cell r="B8" t="str">
            <v>Akaa</v>
          </cell>
          <cell r="C8">
            <v>16611</v>
          </cell>
          <cell r="Q8">
            <v>925</v>
          </cell>
          <cell r="R8">
            <v>218</v>
          </cell>
          <cell r="S8">
            <v>1322</v>
          </cell>
          <cell r="T8">
            <v>679</v>
          </cell>
          <cell r="U8">
            <v>568</v>
          </cell>
          <cell r="V8">
            <v>9103</v>
          </cell>
          <cell r="W8">
            <v>2238</v>
          </cell>
          <cell r="X8">
            <v>1065</v>
          </cell>
          <cell r="Y8">
            <v>493</v>
          </cell>
          <cell r="AE8">
            <v>0.9387759858958542</v>
          </cell>
          <cell r="AF8">
            <v>18369741.308221489</v>
          </cell>
          <cell r="AG8">
            <v>651</v>
          </cell>
          <cell r="AH8">
            <v>7793</v>
          </cell>
          <cell r="AJ8">
            <v>363</v>
          </cell>
          <cell r="AK8">
            <v>2.1852988983203901E-2</v>
          </cell>
          <cell r="AM8">
            <v>0</v>
          </cell>
          <cell r="AN8">
            <v>29</v>
          </cell>
          <cell r="AP8">
            <v>0</v>
          </cell>
          <cell r="AQ8">
            <v>0</v>
          </cell>
          <cell r="AR8">
            <v>293.26</v>
          </cell>
          <cell r="AS8">
            <v>56.642569733342427</v>
          </cell>
          <cell r="AU8">
            <v>667</v>
          </cell>
          <cell r="AV8">
            <v>5519</v>
          </cell>
          <cell r="AW8">
            <v>0.12085522739626745</v>
          </cell>
          <cell r="AY8">
            <v>0</v>
          </cell>
          <cell r="AZ8">
            <v>4652</v>
          </cell>
          <cell r="BA8">
            <v>6852</v>
          </cell>
          <cell r="BB8">
            <v>0.67892586106246355</v>
          </cell>
          <cell r="BD8">
            <v>0</v>
          </cell>
          <cell r="BE8">
            <v>0</v>
          </cell>
          <cell r="BF8">
            <v>-105812.39</v>
          </cell>
          <cell r="BG8">
            <v>-129456.68</v>
          </cell>
          <cell r="BI8">
            <v>-280042.3</v>
          </cell>
          <cell r="BL8">
            <v>140004</v>
          </cell>
          <cell r="BM8">
            <v>-845796.79254182382</v>
          </cell>
          <cell r="BO8">
            <v>-115745.45612722076</v>
          </cell>
          <cell r="BP8">
            <v>1334279</v>
          </cell>
          <cell r="BQ8">
            <v>410543</v>
          </cell>
          <cell r="BR8">
            <v>897394.9424826249</v>
          </cell>
          <cell r="BS8">
            <v>27428.68789498369</v>
          </cell>
          <cell r="BT8">
            <v>125948.33979683967</v>
          </cell>
          <cell r="BU8">
            <v>413526.2233831386</v>
          </cell>
          <cell r="BV8">
            <v>833777.01560758299</v>
          </cell>
          <cell r="BW8">
            <v>1346679.5531167898</v>
          </cell>
          <cell r="BX8">
            <v>355892.24723762769</v>
          </cell>
          <cell r="BY8">
            <v>697081.55747567234</v>
          </cell>
          <cell r="CA8">
            <v>149281.52027416526</v>
          </cell>
          <cell r="CD8">
            <v>0</v>
          </cell>
          <cell r="CE8">
            <v>881263.90259031765</v>
          </cell>
          <cell r="CF8">
            <v>0</v>
          </cell>
          <cell r="CG8">
            <v>8617447.5341713503</v>
          </cell>
          <cell r="CH8">
            <v>-2633485</v>
          </cell>
          <cell r="CI8">
            <v>153675.87410000002</v>
          </cell>
          <cell r="CJ8">
            <v>1153377.8761400001</v>
          </cell>
          <cell r="CK8">
            <v>-999702.00204000005</v>
          </cell>
          <cell r="CL8">
            <v>24667709.643756494</v>
          </cell>
          <cell r="CM8">
            <v>29770421.125567541</v>
          </cell>
          <cell r="CO8">
            <v>1102083.1303875824</v>
          </cell>
          <cell r="CP8">
            <v>379425.15</v>
          </cell>
          <cell r="CQ8">
            <v>190065.72</v>
          </cell>
          <cell r="CR8">
            <v>781119.38255203003</v>
          </cell>
          <cell r="CS8">
            <v>16343.53</v>
          </cell>
          <cell r="CT8">
            <v>1045295.2290571837</v>
          </cell>
          <cell r="CU8">
            <v>309963.54763664375</v>
          </cell>
        </row>
        <row r="9">
          <cell r="B9" t="str">
            <v>Enonkoski</v>
          </cell>
          <cell r="C9">
            <v>1405</v>
          </cell>
          <cell r="Q9">
            <v>56</v>
          </cell>
          <cell r="R9">
            <v>14</v>
          </cell>
          <cell r="S9">
            <v>71</v>
          </cell>
          <cell r="T9">
            <v>40</v>
          </cell>
          <cell r="U9">
            <v>29</v>
          </cell>
          <cell r="V9">
            <v>663</v>
          </cell>
          <cell r="W9">
            <v>295</v>
          </cell>
          <cell r="X9">
            <v>166</v>
          </cell>
          <cell r="Y9">
            <v>71</v>
          </cell>
          <cell r="AE9">
            <v>1.4551308340392175</v>
          </cell>
          <cell r="AF9">
            <v>2408372.4921099683</v>
          </cell>
          <cell r="AG9">
            <v>67</v>
          </cell>
          <cell r="AH9">
            <v>586</v>
          </cell>
          <cell r="AJ9">
            <v>42</v>
          </cell>
          <cell r="AK9">
            <v>2.9893238434163701E-2</v>
          </cell>
          <cell r="AM9">
            <v>0</v>
          </cell>
          <cell r="AN9">
            <v>2</v>
          </cell>
          <cell r="AP9">
            <v>1</v>
          </cell>
          <cell r="AQ9">
            <v>0</v>
          </cell>
          <cell r="AR9">
            <v>305.58</v>
          </cell>
          <cell r="AS9">
            <v>4.5978139930623732</v>
          </cell>
          <cell r="AU9">
            <v>55</v>
          </cell>
          <cell r="AV9">
            <v>347</v>
          </cell>
          <cell r="AW9">
            <v>0.15850144092219021</v>
          </cell>
          <cell r="AY9">
            <v>0.16113333333333332</v>
          </cell>
          <cell r="AZ9">
            <v>373</v>
          </cell>
          <cell r="BA9">
            <v>466</v>
          </cell>
          <cell r="BB9">
            <v>0.80042918454935619</v>
          </cell>
          <cell r="BD9">
            <v>0</v>
          </cell>
          <cell r="BE9">
            <v>0</v>
          </cell>
          <cell r="BF9">
            <v>-8934.9599999999991</v>
          </cell>
          <cell r="BG9">
            <v>-10931.52</v>
          </cell>
          <cell r="BI9">
            <v>-23647.200000000001</v>
          </cell>
          <cell r="BL9">
            <v>30511</v>
          </cell>
          <cell r="BM9">
            <v>-52122.230900008937</v>
          </cell>
          <cell r="BO9">
            <v>129093.88504570909</v>
          </cell>
          <cell r="BP9">
            <v>170795</v>
          </cell>
          <cell r="BQ9">
            <v>51004</v>
          </cell>
          <cell r="BR9">
            <v>132057.32919923117</v>
          </cell>
          <cell r="BS9">
            <v>6623.6324419357716</v>
          </cell>
          <cell r="BT9">
            <v>5672.3970182429675</v>
          </cell>
          <cell r="BU9">
            <v>61209.447183882701</v>
          </cell>
          <cell r="BV9">
            <v>88357.190793127505</v>
          </cell>
          <cell r="BW9">
            <v>132007.98019348277</v>
          </cell>
          <cell r="BX9">
            <v>36934.000312073003</v>
          </cell>
          <cell r="BY9">
            <v>69106.637919562403</v>
          </cell>
          <cell r="CA9">
            <v>-6938.808319913951</v>
          </cell>
          <cell r="CD9">
            <v>0</v>
          </cell>
          <cell r="CE9">
            <v>99245.466101418511</v>
          </cell>
          <cell r="CF9">
            <v>0</v>
          </cell>
          <cell r="CG9">
            <v>1159781.5734351648</v>
          </cell>
          <cell r="CH9">
            <v>-347514</v>
          </cell>
          <cell r="CI9">
            <v>194388.766</v>
          </cell>
          <cell r="CJ9">
            <v>42847.090240000005</v>
          </cell>
          <cell r="CK9">
            <v>151541.67576000001</v>
          </cell>
          <cell r="CL9">
            <v>4538377.0194890657</v>
          </cell>
          <cell r="CM9">
            <v>5185255.5253184643</v>
          </cell>
          <cell r="CO9">
            <v>66516.018493002543</v>
          </cell>
          <cell r="CP9">
            <v>21452.73</v>
          </cell>
          <cell r="CQ9">
            <v>26637.24</v>
          </cell>
          <cell r="CR9">
            <v>49418.400532167012</v>
          </cell>
          <cell r="CS9">
            <v>962.8</v>
          </cell>
          <cell r="CT9">
            <v>71330.061987030494</v>
          </cell>
          <cell r="CU9">
            <v>23148.249873276036</v>
          </cell>
        </row>
        <row r="10">
          <cell r="B10" t="str">
            <v>Enontekiö</v>
          </cell>
          <cell r="C10">
            <v>1852</v>
          </cell>
          <cell r="Q10">
            <v>75</v>
          </cell>
          <cell r="R10">
            <v>23</v>
          </cell>
          <cell r="S10">
            <v>109</v>
          </cell>
          <cell r="T10">
            <v>42</v>
          </cell>
          <cell r="U10">
            <v>38</v>
          </cell>
          <cell r="V10">
            <v>1056</v>
          </cell>
          <cell r="W10">
            <v>334</v>
          </cell>
          <cell r="X10">
            <v>133</v>
          </cell>
          <cell r="Y10">
            <v>42</v>
          </cell>
          <cell r="AE10">
            <v>1.1858600976201619</v>
          </cell>
          <cell r="AF10">
            <v>2587138.797133612</v>
          </cell>
          <cell r="AG10">
            <v>147</v>
          </cell>
          <cell r="AH10">
            <v>906</v>
          </cell>
          <cell r="AJ10">
            <v>35</v>
          </cell>
          <cell r="AK10">
            <v>1.8898488120950324E-2</v>
          </cell>
          <cell r="AM10">
            <v>0</v>
          </cell>
          <cell r="AN10">
            <v>17</v>
          </cell>
          <cell r="AP10">
            <v>0</v>
          </cell>
          <cell r="AQ10">
            <v>0</v>
          </cell>
          <cell r="AR10">
            <v>7952.91</v>
          </cell>
          <cell r="AS10">
            <v>0.23287073536604841</v>
          </cell>
          <cell r="AU10">
            <v>85</v>
          </cell>
          <cell r="AV10">
            <v>543</v>
          </cell>
          <cell r="AW10">
            <v>0.15653775322283608</v>
          </cell>
          <cell r="AY10">
            <v>1.9019333333333333</v>
          </cell>
          <cell r="AZ10">
            <v>646</v>
          </cell>
          <cell r="BA10">
            <v>725</v>
          </cell>
          <cell r="BB10">
            <v>0.89103448275862074</v>
          </cell>
          <cell r="BD10">
            <v>1</v>
          </cell>
          <cell r="BE10">
            <v>196</v>
          </cell>
          <cell r="BF10">
            <v>-11944.83</v>
          </cell>
          <cell r="BG10">
            <v>-14613.96</v>
          </cell>
          <cell r="BI10">
            <v>-31613.1</v>
          </cell>
          <cell r="BL10">
            <v>95738</v>
          </cell>
          <cell r="BM10">
            <v>-27528.029630426419</v>
          </cell>
          <cell r="BO10">
            <v>358000.45348710008</v>
          </cell>
          <cell r="BP10">
            <v>173397</v>
          </cell>
          <cell r="BQ10">
            <v>59946</v>
          </cell>
          <cell r="BR10">
            <v>172394.94870718927</v>
          </cell>
          <cell r="BS10">
            <v>9669.3629249829883</v>
          </cell>
          <cell r="BT10">
            <v>17796.731132926219</v>
          </cell>
          <cell r="BU10">
            <v>66470.258459410979</v>
          </cell>
          <cell r="BV10">
            <v>120347.25272450408</v>
          </cell>
          <cell r="BW10">
            <v>149976.14331376436</v>
          </cell>
          <cell r="BX10">
            <v>66511.291980302587</v>
          </cell>
          <cell r="BY10">
            <v>106033.8413544209</v>
          </cell>
          <cell r="CA10">
            <v>12918.564900160985</v>
          </cell>
          <cell r="CD10">
            <v>0</v>
          </cell>
          <cell r="CE10">
            <v>134198.86573402371</v>
          </cell>
          <cell r="CF10">
            <v>0</v>
          </cell>
          <cell r="CG10">
            <v>1593204.0004099673</v>
          </cell>
          <cell r="CH10">
            <v>35560</v>
          </cell>
          <cell r="CI10">
            <v>6796.81</v>
          </cell>
          <cell r="CJ10">
            <v>27187.24</v>
          </cell>
          <cell r="CK10">
            <v>-20390.43</v>
          </cell>
          <cell r="CL10">
            <v>8092094.2285868991</v>
          </cell>
          <cell r="CM10">
            <v>8719373.4047617111</v>
          </cell>
          <cell r="CO10">
            <v>98685.792566230972</v>
          </cell>
          <cell r="CP10">
            <v>29670.940000000002</v>
          </cell>
          <cell r="CQ10">
            <v>25485.63</v>
          </cell>
          <cell r="CR10">
            <v>70160.29288657241</v>
          </cell>
          <cell r="CS10">
            <v>1010.94</v>
          </cell>
          <cell r="CT10">
            <v>153354.62728529822</v>
          </cell>
          <cell r="CU10">
            <v>31424.125716523984</v>
          </cell>
        </row>
        <row r="11">
          <cell r="B11" t="str">
            <v>Espoo</v>
          </cell>
          <cell r="C11">
            <v>283632</v>
          </cell>
          <cell r="Q11">
            <v>21164</v>
          </cell>
          <cell r="R11">
            <v>3835</v>
          </cell>
          <cell r="S11">
            <v>22667</v>
          </cell>
          <cell r="T11">
            <v>10353</v>
          </cell>
          <cell r="U11">
            <v>9686</v>
          </cell>
          <cell r="V11">
            <v>174296</v>
          </cell>
          <cell r="W11">
            <v>25405</v>
          </cell>
          <cell r="X11">
            <v>12142</v>
          </cell>
          <cell r="Y11">
            <v>4084</v>
          </cell>
          <cell r="AE11">
            <v>0.64298523197868884</v>
          </cell>
          <cell r="AF11">
            <v>214833258.65893063</v>
          </cell>
          <cell r="AG11">
            <v>11447</v>
          </cell>
          <cell r="AH11">
            <v>141993</v>
          </cell>
          <cell r="AJ11">
            <v>48085</v>
          </cell>
          <cell r="AK11">
            <v>0.16953305691882439</v>
          </cell>
          <cell r="AM11">
            <v>1</v>
          </cell>
          <cell r="AN11">
            <v>19999</v>
          </cell>
          <cell r="AP11">
            <v>3</v>
          </cell>
          <cell r="AQ11">
            <v>663</v>
          </cell>
          <cell r="AR11">
            <v>312.33</v>
          </cell>
          <cell r="AS11">
            <v>908.11641532993951</v>
          </cell>
          <cell r="AU11">
            <v>14887</v>
          </cell>
          <cell r="AV11">
            <v>102633</v>
          </cell>
          <cell r="AW11">
            <v>0.14505081211696044</v>
          </cell>
          <cell r="AY11">
            <v>0</v>
          </cell>
          <cell r="AZ11">
            <v>120676</v>
          </cell>
          <cell r="BA11">
            <v>131153</v>
          </cell>
          <cell r="BB11">
            <v>0.9201162001631682</v>
          </cell>
          <cell r="BD11">
            <v>0</v>
          </cell>
          <cell r="BE11">
            <v>15</v>
          </cell>
          <cell r="BF11">
            <v>-1760767.64</v>
          </cell>
          <cell r="BG11">
            <v>-2154219.6799999997</v>
          </cell>
          <cell r="BI11">
            <v>-4660034.8</v>
          </cell>
          <cell r="BL11">
            <v>-2408909</v>
          </cell>
          <cell r="BM11">
            <v>-21429323.168158378</v>
          </cell>
          <cell r="BO11">
            <v>-266216.56588500738</v>
          </cell>
          <cell r="BP11">
            <v>12227998</v>
          </cell>
          <cell r="BQ11">
            <v>4741059</v>
          </cell>
          <cell r="BR11">
            <v>9930861.5407071169</v>
          </cell>
          <cell r="BS11">
            <v>158476.05074123334</v>
          </cell>
          <cell r="BT11">
            <v>-3216643.8105507209</v>
          </cell>
          <cell r="BU11">
            <v>3590217.8977544284</v>
          </cell>
          <cell r="BV11">
            <v>10354449.592781734</v>
          </cell>
          <cell r="BW11">
            <v>14030211.993497528</v>
          </cell>
          <cell r="BX11">
            <v>5368588.6363894185</v>
          </cell>
          <cell r="BY11">
            <v>8687348.3061443325</v>
          </cell>
          <cell r="CA11">
            <v>-3741837.6192723219</v>
          </cell>
          <cell r="CD11">
            <v>0</v>
          </cell>
          <cell r="CE11">
            <v>12313128.11738625</v>
          </cell>
          <cell r="CF11">
            <v>0</v>
          </cell>
          <cell r="CG11">
            <v>-168404986.9409658</v>
          </cell>
          <cell r="CH11">
            <v>-10014872</v>
          </cell>
          <cell r="CI11">
            <v>2836784.5897000004</v>
          </cell>
          <cell r="CJ11">
            <v>16720628.376699995</v>
          </cell>
          <cell r="CK11">
            <v>-13883843.786999995</v>
          </cell>
          <cell r="CL11">
            <v>23653568.442276448</v>
          </cell>
          <cell r="CM11">
            <v>47221909.984022647</v>
          </cell>
          <cell r="CO11">
            <v>24846140.246796247</v>
          </cell>
          <cell r="CP11">
            <v>6884405.1900000004</v>
          </cell>
          <cell r="CQ11">
            <v>2084464.17</v>
          </cell>
          <cell r="CR11">
            <v>18068129.515058599</v>
          </cell>
          <cell r="CS11">
            <v>249196.71</v>
          </cell>
          <cell r="CT11">
            <v>23086971.988934346</v>
          </cell>
          <cell r="CU11">
            <v>7699508.1782708056</v>
          </cell>
        </row>
        <row r="12">
          <cell r="B12" t="str">
            <v>Eura</v>
          </cell>
          <cell r="C12">
            <v>11748</v>
          </cell>
          <cell r="Q12">
            <v>672</v>
          </cell>
          <cell r="R12">
            <v>118</v>
          </cell>
          <cell r="S12">
            <v>805</v>
          </cell>
          <cell r="T12">
            <v>437</v>
          </cell>
          <cell r="U12">
            <v>360</v>
          </cell>
          <cell r="V12">
            <v>6126</v>
          </cell>
          <cell r="W12">
            <v>1815</v>
          </cell>
          <cell r="X12">
            <v>975</v>
          </cell>
          <cell r="Y12">
            <v>440</v>
          </cell>
          <cell r="AE12">
            <v>0.99806613783745235</v>
          </cell>
          <cell r="AF12">
            <v>13812381.003056351</v>
          </cell>
          <cell r="AG12">
            <v>357</v>
          </cell>
          <cell r="AH12">
            <v>5369</v>
          </cell>
          <cell r="AJ12">
            <v>367</v>
          </cell>
          <cell r="AK12">
            <v>3.1239359891045284E-2</v>
          </cell>
          <cell r="AM12">
            <v>0</v>
          </cell>
          <cell r="AN12">
            <v>21</v>
          </cell>
          <cell r="AP12">
            <v>0</v>
          </cell>
          <cell r="AQ12">
            <v>0</v>
          </cell>
          <cell r="AR12">
            <v>578.79999999999995</v>
          </cell>
          <cell r="AS12">
            <v>20.297166551485834</v>
          </cell>
          <cell r="AU12">
            <v>533</v>
          </cell>
          <cell r="AV12">
            <v>3387</v>
          </cell>
          <cell r="AW12">
            <v>0.1573664009447889</v>
          </cell>
          <cell r="AY12">
            <v>0</v>
          </cell>
          <cell r="AZ12">
            <v>4887</v>
          </cell>
          <cell r="BA12">
            <v>4905</v>
          </cell>
          <cell r="BB12">
            <v>0.9963302752293578</v>
          </cell>
          <cell r="BD12">
            <v>0</v>
          </cell>
          <cell r="BE12">
            <v>0</v>
          </cell>
          <cell r="BF12">
            <v>-75152.099999999991</v>
          </cell>
          <cell r="BG12">
            <v>-91945.2</v>
          </cell>
          <cell r="BI12">
            <v>-198897</v>
          </cell>
          <cell r="BL12">
            <v>-119829</v>
          </cell>
          <cell r="BM12">
            <v>-268676.63687994133</v>
          </cell>
          <cell r="BO12">
            <v>147021.0045784153</v>
          </cell>
          <cell r="BP12">
            <v>930471</v>
          </cell>
          <cell r="BQ12">
            <v>326226</v>
          </cell>
          <cell r="BR12">
            <v>755979.69918184658</v>
          </cell>
          <cell r="BS12">
            <v>35805.378420700079</v>
          </cell>
          <cell r="BT12">
            <v>118088.13599981995</v>
          </cell>
          <cell r="BU12">
            <v>359583.83389071794</v>
          </cell>
          <cell r="BV12">
            <v>592840.14091513911</v>
          </cell>
          <cell r="BW12">
            <v>1045132.1657653033</v>
          </cell>
          <cell r="BX12">
            <v>278567.27786175744</v>
          </cell>
          <cell r="BY12">
            <v>485946.37589173508</v>
          </cell>
          <cell r="CA12">
            <v>-29772.788956303324</v>
          </cell>
          <cell r="CD12">
            <v>0</v>
          </cell>
          <cell r="CE12">
            <v>624197.38728321716</v>
          </cell>
          <cell r="CF12">
            <v>0</v>
          </cell>
          <cell r="CG12">
            <v>4750368.061585105</v>
          </cell>
          <cell r="CH12">
            <v>-1155133</v>
          </cell>
          <cell r="CI12">
            <v>387622.07430000004</v>
          </cell>
          <cell r="CJ12">
            <v>160472.68410000001</v>
          </cell>
          <cell r="CK12">
            <v>227149.39020000002</v>
          </cell>
          <cell r="CL12">
            <v>19634048.32774454</v>
          </cell>
          <cell r="CM12">
            <v>22718639.947085068</v>
          </cell>
          <cell r="CO12">
            <v>755649.91236936708</v>
          </cell>
          <cell r="CP12">
            <v>242917.48</v>
          </cell>
          <cell r="CQ12">
            <v>161726.1</v>
          </cell>
          <cell r="CR12">
            <v>541346.77491961524</v>
          </cell>
          <cell r="CS12">
            <v>10518.59</v>
          </cell>
          <cell r="CT12">
            <v>602408.45630506263</v>
          </cell>
          <cell r="CU12">
            <v>222829.81126416856</v>
          </cell>
        </row>
        <row r="13">
          <cell r="B13" t="str">
            <v>Eurajoki</v>
          </cell>
          <cell r="C13">
            <v>9454</v>
          </cell>
          <cell r="Q13">
            <v>585</v>
          </cell>
          <cell r="R13">
            <v>111</v>
          </cell>
          <cell r="S13">
            <v>751</v>
          </cell>
          <cell r="T13">
            <v>335</v>
          </cell>
          <cell r="U13">
            <v>314</v>
          </cell>
          <cell r="V13">
            <v>4976</v>
          </cell>
          <cell r="W13">
            <v>1443</v>
          </cell>
          <cell r="X13">
            <v>689</v>
          </cell>
          <cell r="Y13">
            <v>250</v>
          </cell>
          <cell r="AE13">
            <v>0.83792946485424347</v>
          </cell>
          <cell r="AF13">
            <v>9331862.9193423167</v>
          </cell>
          <cell r="AG13">
            <v>262</v>
          </cell>
          <cell r="AH13">
            <v>4310</v>
          </cell>
          <cell r="AJ13">
            <v>327</v>
          </cell>
          <cell r="AK13">
            <v>3.4588533953881957E-2</v>
          </cell>
          <cell r="AM13">
            <v>0</v>
          </cell>
          <cell r="AN13">
            <v>31</v>
          </cell>
          <cell r="AP13">
            <v>0</v>
          </cell>
          <cell r="AQ13">
            <v>0</v>
          </cell>
          <cell r="AR13">
            <v>514.77</v>
          </cell>
          <cell r="AS13">
            <v>18.365483614041224</v>
          </cell>
          <cell r="AU13">
            <v>443</v>
          </cell>
          <cell r="AV13">
            <v>2973</v>
          </cell>
          <cell r="AW13">
            <v>0.14900773629330644</v>
          </cell>
          <cell r="AY13">
            <v>0</v>
          </cell>
          <cell r="AZ13">
            <v>3696</v>
          </cell>
          <cell r="BA13">
            <v>4033</v>
          </cell>
          <cell r="BB13">
            <v>0.91643937515497154</v>
          </cell>
          <cell r="BD13">
            <v>0</v>
          </cell>
          <cell r="BE13">
            <v>0</v>
          </cell>
          <cell r="BF13">
            <v>-60077.509999999995</v>
          </cell>
          <cell r="BG13">
            <v>-73502.12</v>
          </cell>
          <cell r="BI13">
            <v>-159000.69999999998</v>
          </cell>
          <cell r="BL13">
            <v>166456</v>
          </cell>
          <cell r="BM13">
            <v>-242768.32008183477</v>
          </cell>
          <cell r="BO13">
            <v>531912.26497319434</v>
          </cell>
          <cell r="BP13">
            <v>825213</v>
          </cell>
          <cell r="BQ13">
            <v>332930</v>
          </cell>
          <cell r="BR13">
            <v>852349.38387434487</v>
          </cell>
          <cell r="BS13">
            <v>38149.057097675279</v>
          </cell>
          <cell r="BT13">
            <v>81094.721681168565</v>
          </cell>
          <cell r="BU13">
            <v>261660.24010085664</v>
          </cell>
          <cell r="BV13">
            <v>497056.58265767223</v>
          </cell>
          <cell r="BW13">
            <v>700972.90430789872</v>
          </cell>
          <cell r="BX13">
            <v>275408.68621278135</v>
          </cell>
          <cell r="BY13">
            <v>436241.25232088531</v>
          </cell>
          <cell r="CA13">
            <v>-151311.67856672432</v>
          </cell>
          <cell r="CD13">
            <v>0</v>
          </cell>
          <cell r="CE13">
            <v>594485.72247653292</v>
          </cell>
          <cell r="CF13">
            <v>1127997.1784558259</v>
          </cell>
          <cell r="CG13">
            <v>-2745841.1101462566</v>
          </cell>
          <cell r="CH13">
            <v>-901013</v>
          </cell>
          <cell r="CI13">
            <v>224498.63430000001</v>
          </cell>
          <cell r="CJ13">
            <v>400250.54728000012</v>
          </cell>
          <cell r="CK13">
            <v>-175751.91298000011</v>
          </cell>
          <cell r="CL13">
            <v>6629895.3728078809</v>
          </cell>
          <cell r="CM13">
            <v>10708357.368669417</v>
          </cell>
          <cell r="CO13">
            <v>562690.98384513217</v>
          </cell>
          <cell r="CP13">
            <v>211432.13</v>
          </cell>
          <cell r="CQ13">
            <v>119266.74</v>
          </cell>
          <cell r="CR13">
            <v>406540.86773056962</v>
          </cell>
          <cell r="CS13">
            <v>8063.45</v>
          </cell>
          <cell r="CT13">
            <v>484777.79587232403</v>
          </cell>
          <cell r="CU13">
            <v>257092.79593543487</v>
          </cell>
        </row>
        <row r="14">
          <cell r="B14" t="str">
            <v>Evijärvi</v>
          </cell>
          <cell r="C14">
            <v>2473</v>
          </cell>
          <cell r="Q14">
            <v>140</v>
          </cell>
          <cell r="R14">
            <v>24</v>
          </cell>
          <cell r="S14">
            <v>190</v>
          </cell>
          <cell r="T14">
            <v>72</v>
          </cell>
          <cell r="U14">
            <v>87</v>
          </cell>
          <cell r="V14">
            <v>1280</v>
          </cell>
          <cell r="W14">
            <v>363</v>
          </cell>
          <cell r="X14">
            <v>212</v>
          </cell>
          <cell r="Y14">
            <v>105</v>
          </cell>
          <cell r="AE14">
            <v>1.4939688573810532</v>
          </cell>
          <cell r="AF14">
            <v>4352221.1115093399</v>
          </cell>
          <cell r="AG14">
            <v>68</v>
          </cell>
          <cell r="AH14">
            <v>1119</v>
          </cell>
          <cell r="AJ14">
            <v>77</v>
          </cell>
          <cell r="AK14">
            <v>3.1136271734735141E-2</v>
          </cell>
          <cell r="AM14">
            <v>0</v>
          </cell>
          <cell r="AN14">
            <v>48</v>
          </cell>
          <cell r="AP14">
            <v>0</v>
          </cell>
          <cell r="AQ14">
            <v>0</v>
          </cell>
          <cell r="AR14">
            <v>354.15</v>
          </cell>
          <cell r="AS14">
            <v>6.9829168431455599</v>
          </cell>
          <cell r="AU14">
            <v>101</v>
          </cell>
          <cell r="AV14">
            <v>684</v>
          </cell>
          <cell r="AW14">
            <v>0.1476608187134503</v>
          </cell>
          <cell r="AY14">
            <v>0</v>
          </cell>
          <cell r="AZ14">
            <v>916</v>
          </cell>
          <cell r="BA14">
            <v>1023</v>
          </cell>
          <cell r="BB14">
            <v>0.89540566959921797</v>
          </cell>
          <cell r="BD14">
            <v>0</v>
          </cell>
          <cell r="BE14">
            <v>0</v>
          </cell>
          <cell r="BF14">
            <v>-15768.689999999999</v>
          </cell>
          <cell r="BG14">
            <v>-19292.28</v>
          </cell>
          <cell r="BI14">
            <v>-41733.299999999996</v>
          </cell>
          <cell r="BL14">
            <v>-100747</v>
          </cell>
          <cell r="BM14">
            <v>-32854.458831089541</v>
          </cell>
          <cell r="BO14">
            <v>216915.19371011201</v>
          </cell>
          <cell r="BP14">
            <v>268330</v>
          </cell>
          <cell r="BQ14">
            <v>90507</v>
          </cell>
          <cell r="BR14">
            <v>236019.70943163981</v>
          </cell>
          <cell r="BS14">
            <v>12785.587300546524</v>
          </cell>
          <cell r="BT14">
            <v>13972.667475937424</v>
          </cell>
          <cell r="BU14">
            <v>91029.97670731465</v>
          </cell>
          <cell r="BV14">
            <v>159125.99451754062</v>
          </cell>
          <cell r="BW14">
            <v>262773.80227346922</v>
          </cell>
          <cell r="BX14">
            <v>75899.244029665453</v>
          </cell>
          <cell r="BY14">
            <v>127170.54683329606</v>
          </cell>
          <cell r="CA14">
            <v>-34768.766380729779</v>
          </cell>
          <cell r="CD14">
            <v>0</v>
          </cell>
          <cell r="CE14">
            <v>179164.50400443864</v>
          </cell>
          <cell r="CF14">
            <v>0</v>
          </cell>
          <cell r="CG14">
            <v>2130903.3059711671</v>
          </cell>
          <cell r="CH14">
            <v>222378</v>
          </cell>
          <cell r="CI14">
            <v>21885.728200000001</v>
          </cell>
          <cell r="CJ14">
            <v>42140.222000000002</v>
          </cell>
          <cell r="CK14">
            <v>-20254.4938</v>
          </cell>
          <cell r="CL14">
            <v>7574512.1298950501</v>
          </cell>
          <cell r="CM14">
            <v>8685831.1270749792</v>
          </cell>
          <cell r="CO14">
            <v>127016.01177468576</v>
          </cell>
          <cell r="CP14">
            <v>52297.700000000004</v>
          </cell>
          <cell r="CQ14">
            <v>34047.599999999999</v>
          </cell>
          <cell r="CR14">
            <v>90103.632213162826</v>
          </cell>
          <cell r="CS14">
            <v>1733.04</v>
          </cell>
          <cell r="CT14">
            <v>118058.92082206211</v>
          </cell>
          <cell r="CU14">
            <v>39078.704018920565</v>
          </cell>
        </row>
        <row r="15">
          <cell r="B15" t="str">
            <v>Forssa</v>
          </cell>
          <cell r="C15">
            <v>17028</v>
          </cell>
          <cell r="Q15">
            <v>740</v>
          </cell>
          <cell r="R15">
            <v>122</v>
          </cell>
          <cell r="S15">
            <v>949</v>
          </cell>
          <cell r="T15">
            <v>487</v>
          </cell>
          <cell r="U15">
            <v>529</v>
          </cell>
          <cell r="V15">
            <v>9093</v>
          </cell>
          <cell r="W15">
            <v>2881</v>
          </cell>
          <cell r="X15">
            <v>1586</v>
          </cell>
          <cell r="Y15">
            <v>641</v>
          </cell>
          <cell r="AE15">
            <v>1.2617072368280058</v>
          </cell>
          <cell r="AF15">
            <v>25308565.276217178</v>
          </cell>
          <cell r="AG15">
            <v>787</v>
          </cell>
          <cell r="AH15">
            <v>7636</v>
          </cell>
          <cell r="AJ15">
            <v>847</v>
          </cell>
          <cell r="AK15">
            <v>4.9741602067183463E-2</v>
          </cell>
          <cell r="AM15">
            <v>0</v>
          </cell>
          <cell r="AN15">
            <v>41</v>
          </cell>
          <cell r="AP15">
            <v>0</v>
          </cell>
          <cell r="AQ15">
            <v>0</v>
          </cell>
          <cell r="AR15">
            <v>248.76</v>
          </cell>
          <cell r="AS15">
            <v>68.451519536903035</v>
          </cell>
          <cell r="AU15">
            <v>880</v>
          </cell>
          <cell r="AV15">
            <v>4666</v>
          </cell>
          <cell r="AW15">
            <v>0.18859837119588513</v>
          </cell>
          <cell r="AY15">
            <v>0</v>
          </cell>
          <cell r="AZ15">
            <v>8304</v>
          </cell>
          <cell r="BA15">
            <v>6457</v>
          </cell>
          <cell r="BB15">
            <v>1.286046151463528</v>
          </cell>
          <cell r="BD15">
            <v>0</v>
          </cell>
          <cell r="BE15">
            <v>1</v>
          </cell>
          <cell r="BF15">
            <v>-108437.34999999999</v>
          </cell>
          <cell r="BG15">
            <v>-132668.19999999998</v>
          </cell>
          <cell r="BI15">
            <v>-286989.5</v>
          </cell>
          <cell r="BL15">
            <v>482824</v>
          </cell>
          <cell r="BM15">
            <v>-1040149.7410287309</v>
          </cell>
          <cell r="BO15">
            <v>86203.587498761714</v>
          </cell>
          <cell r="BP15">
            <v>1410670</v>
          </cell>
          <cell r="BQ15">
            <v>454609</v>
          </cell>
          <cell r="BR15">
            <v>1074037.5054858311</v>
          </cell>
          <cell r="BS15">
            <v>51148.733290947057</v>
          </cell>
          <cell r="BT15">
            <v>150656.35952867911</v>
          </cell>
          <cell r="BU15">
            <v>556585.70542332984</v>
          </cell>
          <cell r="BV15">
            <v>915212.89595261158</v>
          </cell>
          <cell r="BW15">
            <v>1382738.1902656096</v>
          </cell>
          <cell r="BX15">
            <v>451111.42767178488</v>
          </cell>
          <cell r="BY15">
            <v>771945.66948383301</v>
          </cell>
          <cell r="CA15">
            <v>174267.8604379583</v>
          </cell>
          <cell r="CD15">
            <v>0</v>
          </cell>
          <cell r="CE15">
            <v>964068.33568610845</v>
          </cell>
          <cell r="CF15">
            <v>0</v>
          </cell>
          <cell r="CG15">
            <v>8988612.9314844776</v>
          </cell>
          <cell r="CH15">
            <v>871984</v>
          </cell>
          <cell r="CI15">
            <v>670369.37029999995</v>
          </cell>
          <cell r="CJ15">
            <v>338793.79126000003</v>
          </cell>
          <cell r="CK15">
            <v>331575.57903999992</v>
          </cell>
          <cell r="CL15">
            <v>35769251.488413654</v>
          </cell>
          <cell r="CM15">
            <v>40258577.808607154</v>
          </cell>
          <cell r="CO15">
            <v>997631.14525872236</v>
          </cell>
          <cell r="CP15">
            <v>280806.63</v>
          </cell>
          <cell r="CQ15">
            <v>255757.56</v>
          </cell>
          <cell r="CR15">
            <v>720047.52082422131</v>
          </cell>
          <cell r="CS15">
            <v>11722.09</v>
          </cell>
          <cell r="CT15">
            <v>760382.84973652603</v>
          </cell>
          <cell r="CU15">
            <v>303978.72964914906</v>
          </cell>
        </row>
        <row r="16">
          <cell r="B16" t="str">
            <v>Haapajärvi</v>
          </cell>
          <cell r="C16">
            <v>7147</v>
          </cell>
          <cell r="Q16">
            <v>464</v>
          </cell>
          <cell r="R16">
            <v>89</v>
          </cell>
          <cell r="S16">
            <v>582</v>
          </cell>
          <cell r="T16">
            <v>312</v>
          </cell>
          <cell r="U16">
            <v>310</v>
          </cell>
          <cell r="V16">
            <v>3711</v>
          </cell>
          <cell r="W16">
            <v>978</v>
          </cell>
          <cell r="X16">
            <v>503</v>
          </cell>
          <cell r="Y16">
            <v>198</v>
          </cell>
          <cell r="AE16">
            <v>1.4180357418479683</v>
          </cell>
          <cell r="AF16">
            <v>11938678.304551192</v>
          </cell>
          <cell r="AG16">
            <v>229</v>
          </cell>
          <cell r="AH16">
            <v>3004</v>
          </cell>
          <cell r="AJ16">
            <v>121</v>
          </cell>
          <cell r="AK16">
            <v>1.6930180495312717E-2</v>
          </cell>
          <cell r="AM16">
            <v>0</v>
          </cell>
          <cell r="AN16">
            <v>9</v>
          </cell>
          <cell r="AP16">
            <v>0</v>
          </cell>
          <cell r="AQ16">
            <v>0</v>
          </cell>
          <cell r="AR16">
            <v>766.18</v>
          </cell>
          <cell r="AS16">
            <v>9.3280952256649883</v>
          </cell>
          <cell r="AU16">
            <v>272</v>
          </cell>
          <cell r="AV16">
            <v>1890</v>
          </cell>
          <cell r="AW16">
            <v>0.14391534391534391</v>
          </cell>
          <cell r="AY16">
            <v>0.1656</v>
          </cell>
          <cell r="AZ16">
            <v>2858</v>
          </cell>
          <cell r="BA16">
            <v>2717</v>
          </cell>
          <cell r="BB16">
            <v>1.0518954729481045</v>
          </cell>
          <cell r="BD16">
            <v>0</v>
          </cell>
          <cell r="BE16">
            <v>0</v>
          </cell>
          <cell r="BF16">
            <v>-45753.81</v>
          </cell>
          <cell r="BG16">
            <v>-55977.72</v>
          </cell>
          <cell r="BI16">
            <v>-121091.7</v>
          </cell>
          <cell r="BL16">
            <v>4482</v>
          </cell>
          <cell r="BM16">
            <v>-207133.97192495762</v>
          </cell>
          <cell r="BO16">
            <v>-113460.30353241414</v>
          </cell>
          <cell r="BP16">
            <v>673244</v>
          </cell>
          <cell r="BQ16">
            <v>206380</v>
          </cell>
          <cell r="BR16">
            <v>508460.57217527012</v>
          </cell>
          <cell r="BS16">
            <v>25606.347000850088</v>
          </cell>
          <cell r="BT16">
            <v>17551.090417277032</v>
          </cell>
          <cell r="BU16">
            <v>266734.25175784319</v>
          </cell>
          <cell r="BV16">
            <v>405559.0589041466</v>
          </cell>
          <cell r="BW16">
            <v>652159.70367587113</v>
          </cell>
          <cell r="BX16">
            <v>173760.49404454909</v>
          </cell>
          <cell r="BY16">
            <v>335303.73636287078</v>
          </cell>
          <cell r="CA16">
            <v>4625.1035462742657</v>
          </cell>
          <cell r="CD16">
            <v>0</v>
          </cell>
          <cell r="CE16">
            <v>468130.4467721238</v>
          </cell>
          <cell r="CF16">
            <v>0</v>
          </cell>
          <cell r="CG16">
            <v>6702918.1357233115</v>
          </cell>
          <cell r="CH16">
            <v>510682</v>
          </cell>
          <cell r="CI16">
            <v>352142.72610000009</v>
          </cell>
          <cell r="CJ16">
            <v>66907.797640000004</v>
          </cell>
          <cell r="CK16">
            <v>285234.92846000008</v>
          </cell>
          <cell r="CL16">
            <v>20996152.725195378</v>
          </cell>
          <cell r="CM16">
            <v>23032800.623119541</v>
          </cell>
          <cell r="CO16">
            <v>381630.43282017834</v>
          </cell>
          <cell r="CP16">
            <v>177385.26</v>
          </cell>
          <cell r="CQ16">
            <v>84067.53</v>
          </cell>
          <cell r="CR16">
            <v>271768.73826271726</v>
          </cell>
          <cell r="CS16">
            <v>7509.84</v>
          </cell>
          <cell r="CT16">
            <v>485138.33338626416</v>
          </cell>
          <cell r="CU16">
            <v>115405.31050244819</v>
          </cell>
        </row>
        <row r="17">
          <cell r="B17" t="str">
            <v>Haapavesi</v>
          </cell>
          <cell r="C17">
            <v>6854</v>
          </cell>
          <cell r="Q17">
            <v>519</v>
          </cell>
          <cell r="R17">
            <v>101</v>
          </cell>
          <cell r="S17">
            <v>599</v>
          </cell>
          <cell r="T17">
            <v>302</v>
          </cell>
          <cell r="U17">
            <v>308</v>
          </cell>
          <cell r="V17">
            <v>3496</v>
          </cell>
          <cell r="W17">
            <v>883</v>
          </cell>
          <cell r="X17">
            <v>463</v>
          </cell>
          <cell r="Y17">
            <v>183</v>
          </cell>
          <cell r="AE17">
            <v>1.3906716912100476</v>
          </cell>
          <cell r="AF17">
            <v>11228299.92289022</v>
          </cell>
          <cell r="AG17">
            <v>272</v>
          </cell>
          <cell r="AH17">
            <v>2931</v>
          </cell>
          <cell r="AJ17">
            <v>93</v>
          </cell>
          <cell r="AK17">
            <v>1.3568718996206595E-2</v>
          </cell>
          <cell r="AM17">
            <v>0</v>
          </cell>
          <cell r="AN17">
            <v>2</v>
          </cell>
          <cell r="AP17">
            <v>0</v>
          </cell>
          <cell r="AQ17">
            <v>0</v>
          </cell>
          <cell r="AR17">
            <v>1049.82</v>
          </cell>
          <cell r="AS17">
            <v>6.5287382598921724</v>
          </cell>
          <cell r="AU17">
            <v>208</v>
          </cell>
          <cell r="AV17">
            <v>1827</v>
          </cell>
          <cell r="AW17">
            <v>0.11384783798576902</v>
          </cell>
          <cell r="AY17">
            <v>0.27553333333333335</v>
          </cell>
          <cell r="AZ17">
            <v>2631</v>
          </cell>
          <cell r="BA17">
            <v>2540</v>
          </cell>
          <cell r="BB17">
            <v>1.0358267716535432</v>
          </cell>
          <cell r="BD17">
            <v>0</v>
          </cell>
          <cell r="BE17">
            <v>2</v>
          </cell>
          <cell r="BF17">
            <v>-43980.7</v>
          </cell>
          <cell r="BG17">
            <v>-53808.4</v>
          </cell>
          <cell r="BI17">
            <v>-116399</v>
          </cell>
          <cell r="BL17">
            <v>-163632</v>
          </cell>
          <cell r="BM17">
            <v>-69798.667164404236</v>
          </cell>
          <cell r="BO17">
            <v>-11546.944741975516</v>
          </cell>
          <cell r="BP17">
            <v>634501</v>
          </cell>
          <cell r="BQ17">
            <v>212191</v>
          </cell>
          <cell r="BR17">
            <v>544020.76422999613</v>
          </cell>
          <cell r="BS17">
            <v>27631.808707770178</v>
          </cell>
          <cell r="BT17">
            <v>55173.665135595591</v>
          </cell>
          <cell r="BU17">
            <v>266304.36825041671</v>
          </cell>
          <cell r="BV17">
            <v>385249.7227873716</v>
          </cell>
          <cell r="BW17">
            <v>604374.39857710327</v>
          </cell>
          <cell r="BX17">
            <v>179116.97758029238</v>
          </cell>
          <cell r="BY17">
            <v>325294.08349442657</v>
          </cell>
          <cell r="CA17">
            <v>19359.717604683428</v>
          </cell>
          <cell r="CD17">
            <v>0</v>
          </cell>
          <cell r="CE17">
            <v>434772.68273360416</v>
          </cell>
          <cell r="CF17">
            <v>0</v>
          </cell>
          <cell r="CG17">
            <v>6991045.4271358978</v>
          </cell>
          <cell r="CH17">
            <v>160596</v>
          </cell>
          <cell r="CI17">
            <v>201185.57600000003</v>
          </cell>
          <cell r="CJ17">
            <v>154967.26800000001</v>
          </cell>
          <cell r="CK17">
            <v>46218.308000000019</v>
          </cell>
          <cell r="CL17">
            <v>21321919.69625245</v>
          </cell>
          <cell r="CM17">
            <v>24258113.040708676</v>
          </cell>
          <cell r="CO17">
            <v>345647.98719889048</v>
          </cell>
          <cell r="CP17">
            <v>183362.14</v>
          </cell>
          <cell r="CQ17">
            <v>76557.03</v>
          </cell>
          <cell r="CR17">
            <v>242226.21540453922</v>
          </cell>
          <cell r="CS17">
            <v>7269.14</v>
          </cell>
          <cell r="CT17">
            <v>465249.49447732681</v>
          </cell>
          <cell r="CU17">
            <v>101293.14024170522</v>
          </cell>
        </row>
        <row r="18">
          <cell r="B18" t="str">
            <v>Hailuoto</v>
          </cell>
          <cell r="C18">
            <v>974</v>
          </cell>
          <cell r="Q18">
            <v>55</v>
          </cell>
          <cell r="R18">
            <v>5</v>
          </cell>
          <cell r="S18">
            <v>59</v>
          </cell>
          <cell r="T18">
            <v>20</v>
          </cell>
          <cell r="U18">
            <v>18</v>
          </cell>
          <cell r="V18">
            <v>451</v>
          </cell>
          <cell r="W18">
            <v>213</v>
          </cell>
          <cell r="X18">
            <v>122</v>
          </cell>
          <cell r="Y18">
            <v>31</v>
          </cell>
          <cell r="AE18">
            <v>1.2155715642106346</v>
          </cell>
          <cell r="AF18">
            <v>1394712.7767714842</v>
          </cell>
          <cell r="AG18">
            <v>29</v>
          </cell>
          <cell r="AH18">
            <v>382</v>
          </cell>
          <cell r="AJ18">
            <v>15</v>
          </cell>
          <cell r="AK18">
            <v>1.5400410677618069E-2</v>
          </cell>
          <cell r="AM18">
            <v>0</v>
          </cell>
          <cell r="AN18">
            <v>0</v>
          </cell>
          <cell r="AP18">
            <v>2</v>
          </cell>
          <cell r="AQ18">
            <v>0</v>
          </cell>
          <cell r="AR18">
            <v>201.47</v>
          </cell>
          <cell r="AS18">
            <v>4.8344666699756784</v>
          </cell>
          <cell r="AU18">
            <v>22</v>
          </cell>
          <cell r="AV18">
            <v>242</v>
          </cell>
          <cell r="AW18">
            <v>9.0909090909090912E-2</v>
          </cell>
          <cell r="AY18">
            <v>0.82786666666666664</v>
          </cell>
          <cell r="AZ18">
            <v>246</v>
          </cell>
          <cell r="BA18">
            <v>340</v>
          </cell>
          <cell r="BB18">
            <v>0.72352941176470587</v>
          </cell>
          <cell r="BD18">
            <v>0</v>
          </cell>
          <cell r="BE18">
            <v>0</v>
          </cell>
          <cell r="BF18">
            <v>-6101.7699999999995</v>
          </cell>
          <cell r="BG18">
            <v>-7465.24</v>
          </cell>
          <cell r="BI18">
            <v>-16148.9</v>
          </cell>
          <cell r="BL18">
            <v>15733</v>
          </cell>
          <cell r="BM18">
            <v>-15013.089886326215</v>
          </cell>
          <cell r="BO18">
            <v>41680.046812600922</v>
          </cell>
          <cell r="BP18">
            <v>91944</v>
          </cell>
          <cell r="BQ18">
            <v>29110</v>
          </cell>
          <cell r="BR18">
            <v>64666.662457567494</v>
          </cell>
          <cell r="BS18">
            <v>2692.481337280261</v>
          </cell>
          <cell r="BT18">
            <v>2749.036578336676</v>
          </cell>
          <cell r="BU18">
            <v>30690.449531896869</v>
          </cell>
          <cell r="BV18">
            <v>42842.845988063753</v>
          </cell>
          <cell r="BW18">
            <v>82798.027355151367</v>
          </cell>
          <cell r="BX18">
            <v>22645.889351010537</v>
          </cell>
          <cell r="BY18">
            <v>41418.594941364499</v>
          </cell>
          <cell r="CA18">
            <v>8104.0214690510284</v>
          </cell>
          <cell r="CD18">
            <v>0</v>
          </cell>
          <cell r="CE18">
            <v>52973.785680424393</v>
          </cell>
          <cell r="CF18">
            <v>0</v>
          </cell>
          <cell r="CG18">
            <v>451961.67876172287</v>
          </cell>
          <cell r="CH18">
            <v>-199336</v>
          </cell>
          <cell r="CI18">
            <v>0</v>
          </cell>
          <cell r="CJ18">
            <v>0</v>
          </cell>
          <cell r="CK18">
            <v>0</v>
          </cell>
          <cell r="CL18">
            <v>3089121.1855762829</v>
          </cell>
          <cell r="CM18">
            <v>3383818.6813888038</v>
          </cell>
          <cell r="CO18">
            <v>59127.679906893136</v>
          </cell>
          <cell r="CP18">
            <v>16329.69</v>
          </cell>
          <cell r="CQ18">
            <v>18325.62</v>
          </cell>
          <cell r="CR18">
            <v>45504.686783429512</v>
          </cell>
          <cell r="CS18">
            <v>481.4</v>
          </cell>
          <cell r="CT18">
            <v>66115.11637305461</v>
          </cell>
          <cell r="CU18">
            <v>18760.308841768434</v>
          </cell>
        </row>
        <row r="19">
          <cell r="B19" t="str">
            <v>Halsua</v>
          </cell>
          <cell r="C19">
            <v>1165</v>
          </cell>
          <cell r="Q19">
            <v>51</v>
          </cell>
          <cell r="R19">
            <v>14</v>
          </cell>
          <cell r="S19">
            <v>64</v>
          </cell>
          <cell r="T19">
            <v>35</v>
          </cell>
          <cell r="U19">
            <v>42</v>
          </cell>
          <cell r="V19">
            <v>567</v>
          </cell>
          <cell r="W19">
            <v>210</v>
          </cell>
          <cell r="X19">
            <v>127</v>
          </cell>
          <cell r="Y19">
            <v>55</v>
          </cell>
          <cell r="AE19">
            <v>1.4226141814437403</v>
          </cell>
          <cell r="AF19">
            <v>1952353.0241879458</v>
          </cell>
          <cell r="AG19">
            <v>31</v>
          </cell>
          <cell r="AH19">
            <v>493</v>
          </cell>
          <cell r="AJ19">
            <v>41</v>
          </cell>
          <cell r="AK19">
            <v>3.51931330472103E-2</v>
          </cell>
          <cell r="AM19">
            <v>0</v>
          </cell>
          <cell r="AN19">
            <v>9</v>
          </cell>
          <cell r="AP19">
            <v>0</v>
          </cell>
          <cell r="AQ19">
            <v>0</v>
          </cell>
          <cell r="AR19">
            <v>413.02</v>
          </cell>
          <cell r="AS19">
            <v>2.8206866495569223</v>
          </cell>
          <cell r="AU19">
            <v>48</v>
          </cell>
          <cell r="AV19">
            <v>293</v>
          </cell>
          <cell r="AW19">
            <v>0.16382252559726962</v>
          </cell>
          <cell r="AY19">
            <v>0.87009999999999998</v>
          </cell>
          <cell r="AZ19">
            <v>421</v>
          </cell>
          <cell r="BA19">
            <v>452</v>
          </cell>
          <cell r="BB19">
            <v>0.93141592920353977</v>
          </cell>
          <cell r="BD19">
            <v>0</v>
          </cell>
          <cell r="BE19">
            <v>0</v>
          </cell>
          <cell r="BF19">
            <v>-7389.0099999999993</v>
          </cell>
          <cell r="BG19">
            <v>-9040.119999999999</v>
          </cell>
          <cell r="BI19">
            <v>-19555.7</v>
          </cell>
          <cell r="BL19">
            <v>-19165</v>
          </cell>
          <cell r="BM19">
            <v>-6686.1803146295606</v>
          </cell>
          <cell r="BO19">
            <v>55446.229112515226</v>
          </cell>
          <cell r="BP19">
            <v>134532</v>
          </cell>
          <cell r="BQ19">
            <v>43901</v>
          </cell>
          <cell r="BR19">
            <v>113348.03837721006</v>
          </cell>
          <cell r="BS19">
            <v>6717.396987965677</v>
          </cell>
          <cell r="BT19">
            <v>-22207.792950525472</v>
          </cell>
          <cell r="BU19">
            <v>47988.048405878326</v>
          </cell>
          <cell r="BV19">
            <v>78960.370391012984</v>
          </cell>
          <cell r="BW19">
            <v>126139.30799040805</v>
          </cell>
          <cell r="BX19">
            <v>43112.166293934511</v>
          </cell>
          <cell r="BY19">
            <v>69397.433189061107</v>
          </cell>
          <cell r="CA19">
            <v>-15533.024305639843</v>
          </cell>
          <cell r="CD19">
            <v>0</v>
          </cell>
          <cell r="CE19">
            <v>98139.994782873342</v>
          </cell>
          <cell r="CF19">
            <v>0</v>
          </cell>
          <cell r="CG19">
            <v>1142943.8121656531</v>
          </cell>
          <cell r="CH19">
            <v>-285830</v>
          </cell>
          <cell r="CI19">
            <v>6796.81</v>
          </cell>
          <cell r="CJ19">
            <v>6796.81</v>
          </cell>
          <cell r="CK19">
            <v>0</v>
          </cell>
          <cell r="CL19">
            <v>3654348.4835745664</v>
          </cell>
          <cell r="CM19">
            <v>4098372.5958583271</v>
          </cell>
          <cell r="CO19">
            <v>57540.114083335589</v>
          </cell>
          <cell r="CP19">
            <v>20171.97</v>
          </cell>
          <cell r="CQ19">
            <v>19627.439999999999</v>
          </cell>
          <cell r="CR19">
            <v>41530.532217435742</v>
          </cell>
          <cell r="CS19">
            <v>842.45</v>
          </cell>
          <cell r="CT19">
            <v>68441.968181006116</v>
          </cell>
          <cell r="CU19">
            <v>18858.311770258246</v>
          </cell>
        </row>
        <row r="20">
          <cell r="B20" t="str">
            <v>Hamina</v>
          </cell>
          <cell r="C20">
            <v>20286</v>
          </cell>
          <cell r="Q20">
            <v>888</v>
          </cell>
          <cell r="R20">
            <v>189</v>
          </cell>
          <cell r="S20">
            <v>1195</v>
          </cell>
          <cell r="T20">
            <v>623</v>
          </cell>
          <cell r="U20">
            <v>654</v>
          </cell>
          <cell r="V20">
            <v>10873</v>
          </cell>
          <cell r="W20">
            <v>3251</v>
          </cell>
          <cell r="X20">
            <v>1849</v>
          </cell>
          <cell r="Y20">
            <v>764</v>
          </cell>
          <cell r="AE20">
            <v>1.2018943239079416</v>
          </cell>
          <cell r="AF20">
            <v>28721558.084150281</v>
          </cell>
          <cell r="AG20">
            <v>994</v>
          </cell>
          <cell r="AH20">
            <v>9035</v>
          </cell>
          <cell r="AJ20">
            <v>1221</v>
          </cell>
          <cell r="AK20">
            <v>6.0189293108547766E-2</v>
          </cell>
          <cell r="AM20">
            <v>0</v>
          </cell>
          <cell r="AN20">
            <v>71</v>
          </cell>
          <cell r="AP20">
            <v>0</v>
          </cell>
          <cell r="AQ20">
            <v>0</v>
          </cell>
          <cell r="AR20">
            <v>609.79999999999995</v>
          </cell>
          <cell r="AS20">
            <v>33.266644801574287</v>
          </cell>
          <cell r="AU20">
            <v>817</v>
          </cell>
          <cell r="AV20">
            <v>5940</v>
          </cell>
          <cell r="AW20">
            <v>0.13754208754208755</v>
          </cell>
          <cell r="AY20">
            <v>0</v>
          </cell>
          <cell r="AZ20">
            <v>6272</v>
          </cell>
          <cell r="BA20">
            <v>7641</v>
          </cell>
          <cell r="BB20">
            <v>0.82083496924486321</v>
          </cell>
          <cell r="BD20">
            <v>0</v>
          </cell>
          <cell r="BE20">
            <v>0</v>
          </cell>
          <cell r="BF20">
            <v>-129310.82999999999</v>
          </cell>
          <cell r="BG20">
            <v>-158205.96</v>
          </cell>
          <cell r="BI20">
            <v>-342233.1</v>
          </cell>
          <cell r="BL20">
            <v>392114</v>
          </cell>
          <cell r="BM20">
            <v>-891907.76342304342</v>
          </cell>
          <cell r="BO20">
            <v>23925.741769038141</v>
          </cell>
          <cell r="BP20">
            <v>1568738</v>
          </cell>
          <cell r="BQ20">
            <v>487407</v>
          </cell>
          <cell r="BR20">
            <v>1128575.9968275034</v>
          </cell>
          <cell r="BS20">
            <v>45002.871815550367</v>
          </cell>
          <cell r="BT20">
            <v>86422.872236925497</v>
          </cell>
          <cell r="BU20">
            <v>566255.61063643033</v>
          </cell>
          <cell r="BV20">
            <v>942635.96400923165</v>
          </cell>
          <cell r="BW20">
            <v>1584026.0242622562</v>
          </cell>
          <cell r="BX20">
            <v>445115.16092382168</v>
          </cell>
          <cell r="BY20">
            <v>809673.04183295241</v>
          </cell>
          <cell r="CA20">
            <v>69772.505319882766</v>
          </cell>
          <cell r="CD20">
            <v>0</v>
          </cell>
          <cell r="CE20">
            <v>1070608.4244448629</v>
          </cell>
          <cell r="CF20">
            <v>0</v>
          </cell>
          <cell r="CG20">
            <v>4243976.9332621368</v>
          </cell>
          <cell r="CH20">
            <v>-1824147</v>
          </cell>
          <cell r="CI20">
            <v>210701.11000000004</v>
          </cell>
          <cell r="CJ20">
            <v>244386.10036000001</v>
          </cell>
          <cell r="CK20">
            <v>-33684.990359999967</v>
          </cell>
          <cell r="CL20">
            <v>32700466.765916988</v>
          </cell>
          <cell r="CM20">
            <v>37314636.827580504</v>
          </cell>
          <cell r="CO20">
            <v>1359999.1424994778</v>
          </cell>
          <cell r="CP20">
            <v>355410.9</v>
          </cell>
          <cell r="CQ20">
            <v>293610.48</v>
          </cell>
          <cell r="CR20">
            <v>966930.43925688427</v>
          </cell>
          <cell r="CS20">
            <v>14995.61</v>
          </cell>
          <cell r="CT20">
            <v>913287.0375113677</v>
          </cell>
          <cell r="CU20">
            <v>418414.49425302801</v>
          </cell>
        </row>
        <row r="21">
          <cell r="B21" t="str">
            <v>Hankasalmi</v>
          </cell>
          <cell r="C21">
            <v>4939</v>
          </cell>
          <cell r="Q21">
            <v>237</v>
          </cell>
          <cell r="R21">
            <v>53</v>
          </cell>
          <cell r="S21">
            <v>348</v>
          </cell>
          <cell r="T21">
            <v>158</v>
          </cell>
          <cell r="U21">
            <v>141</v>
          </cell>
          <cell r="V21">
            <v>2518</v>
          </cell>
          <cell r="W21">
            <v>800</v>
          </cell>
          <cell r="X21">
            <v>463</v>
          </cell>
          <cell r="Y21">
            <v>221</v>
          </cell>
          <cell r="AE21">
            <v>1.4906434803091506</v>
          </cell>
          <cell r="AF21">
            <v>8672775.4398128428</v>
          </cell>
          <cell r="AG21">
            <v>231</v>
          </cell>
          <cell r="AH21">
            <v>2072</v>
          </cell>
          <cell r="AJ21">
            <v>69</v>
          </cell>
          <cell r="AK21">
            <v>1.3970439360194372E-2</v>
          </cell>
          <cell r="AM21">
            <v>0</v>
          </cell>
          <cell r="AN21">
            <v>10</v>
          </cell>
          <cell r="AP21">
            <v>0</v>
          </cell>
          <cell r="AQ21">
            <v>0</v>
          </cell>
          <cell r="AR21">
            <v>571.69000000000005</v>
          </cell>
          <cell r="AS21">
            <v>8.6392975213839662</v>
          </cell>
          <cell r="AU21">
            <v>171</v>
          </cell>
          <cell r="AV21">
            <v>1312</v>
          </cell>
          <cell r="AW21">
            <v>0.13033536585365854</v>
          </cell>
          <cell r="AY21">
            <v>0.1226</v>
          </cell>
          <cell r="AZ21">
            <v>1385</v>
          </cell>
          <cell r="BA21">
            <v>1749</v>
          </cell>
          <cell r="BB21">
            <v>0.79188107489994286</v>
          </cell>
          <cell r="BD21">
            <v>0</v>
          </cell>
          <cell r="BE21">
            <v>0</v>
          </cell>
          <cell r="BF21">
            <v>-31669.89</v>
          </cell>
          <cell r="BG21">
            <v>-38746.68</v>
          </cell>
          <cell r="BI21">
            <v>-83817.3</v>
          </cell>
          <cell r="BL21">
            <v>96106</v>
          </cell>
          <cell r="BM21">
            <v>-140789.81947998883</v>
          </cell>
          <cell r="BO21">
            <v>157787.49098494463</v>
          </cell>
          <cell r="BP21">
            <v>567639</v>
          </cell>
          <cell r="BQ21">
            <v>165760</v>
          </cell>
          <cell r="BR21">
            <v>418313.4407374764</v>
          </cell>
          <cell r="BS21">
            <v>22899.471769744072</v>
          </cell>
          <cell r="BT21">
            <v>68329.264290983934</v>
          </cell>
          <cell r="BU21">
            <v>205003.42725285116</v>
          </cell>
          <cell r="BV21">
            <v>305523.60822933528</v>
          </cell>
          <cell r="BW21">
            <v>467407.96175449586</v>
          </cell>
          <cell r="BX21">
            <v>130242.03157009084</v>
          </cell>
          <cell r="BY21">
            <v>244524.13581577002</v>
          </cell>
          <cell r="CA21">
            <v>46018.388653244678</v>
          </cell>
          <cell r="CD21">
            <v>0</v>
          </cell>
          <cell r="CE21">
            <v>341996.24236710666</v>
          </cell>
          <cell r="CF21">
            <v>0</v>
          </cell>
          <cell r="CG21">
            <v>5131154.4176824307</v>
          </cell>
          <cell r="CH21">
            <v>8995</v>
          </cell>
          <cell r="CI21">
            <v>140218.19030000002</v>
          </cell>
          <cell r="CJ21">
            <v>62652.994579999999</v>
          </cell>
          <cell r="CK21">
            <v>77565.195720000018</v>
          </cell>
          <cell r="CL21">
            <v>15657165.428349379</v>
          </cell>
          <cell r="CM21">
            <v>18267477.517214395</v>
          </cell>
          <cell r="CO21">
            <v>248190.98158626418</v>
          </cell>
          <cell r="CP21">
            <v>94562.78</v>
          </cell>
          <cell r="CQ21">
            <v>74303.88</v>
          </cell>
          <cell r="CR21">
            <v>176219.83190646337</v>
          </cell>
          <cell r="CS21">
            <v>3803.06</v>
          </cell>
          <cell r="CT21">
            <v>296545.17513045896</v>
          </cell>
          <cell r="CU21">
            <v>74794.143915907785</v>
          </cell>
        </row>
        <row r="22">
          <cell r="B22" t="str">
            <v>Hanko</v>
          </cell>
          <cell r="C22">
            <v>8379</v>
          </cell>
          <cell r="Q22">
            <v>328</v>
          </cell>
          <cell r="R22">
            <v>73</v>
          </cell>
          <cell r="S22">
            <v>494</v>
          </cell>
          <cell r="T22">
            <v>255</v>
          </cell>
          <cell r="U22">
            <v>260</v>
          </cell>
          <cell r="V22">
            <v>4344</v>
          </cell>
          <cell r="W22">
            <v>1592</v>
          </cell>
          <cell r="X22">
            <v>809</v>
          </cell>
          <cell r="Y22">
            <v>224</v>
          </cell>
          <cell r="AE22">
            <v>0.97411720229430743</v>
          </cell>
          <cell r="AF22">
            <v>9614986.828792274</v>
          </cell>
          <cell r="AG22">
            <v>361</v>
          </cell>
          <cell r="AH22">
            <v>3734</v>
          </cell>
          <cell r="AJ22">
            <v>386</v>
          </cell>
          <cell r="AK22">
            <v>4.6067549826948322E-2</v>
          </cell>
          <cell r="AM22">
            <v>1</v>
          </cell>
          <cell r="AN22">
            <v>3575</v>
          </cell>
          <cell r="AP22">
            <v>0</v>
          </cell>
          <cell r="AQ22">
            <v>0</v>
          </cell>
          <cell r="AR22">
            <v>117.41</v>
          </cell>
          <cell r="AS22">
            <v>71.36530108167959</v>
          </cell>
          <cell r="AU22">
            <v>576</v>
          </cell>
          <cell r="AV22">
            <v>2422</v>
          </cell>
          <cell r="AW22">
            <v>0.23781998348472336</v>
          </cell>
          <cell r="AY22">
            <v>0.49531666666666663</v>
          </cell>
          <cell r="AZ22">
            <v>3518</v>
          </cell>
          <cell r="BA22">
            <v>3254</v>
          </cell>
          <cell r="BB22">
            <v>1.0811309157959434</v>
          </cell>
          <cell r="BD22">
            <v>0</v>
          </cell>
          <cell r="BE22">
            <v>1</v>
          </cell>
          <cell r="BF22">
            <v>-53742.27</v>
          </cell>
          <cell r="BG22">
            <v>-65751.239999999991</v>
          </cell>
          <cell r="BI22">
            <v>-142233.9</v>
          </cell>
          <cell r="BL22">
            <v>286074</v>
          </cell>
          <cell r="BM22">
            <v>-445362.35036709486</v>
          </cell>
          <cell r="BO22">
            <v>82923.98256242089</v>
          </cell>
          <cell r="BP22">
            <v>656636</v>
          </cell>
          <cell r="BQ22">
            <v>215300</v>
          </cell>
          <cell r="BR22">
            <v>400984.06915408489</v>
          </cell>
          <cell r="BS22">
            <v>7536.817691286501</v>
          </cell>
          <cell r="BT22">
            <v>13723.005639968009</v>
          </cell>
          <cell r="BU22">
            <v>240221.42672180056</v>
          </cell>
          <cell r="BV22">
            <v>317595.93887166877</v>
          </cell>
          <cell r="BW22">
            <v>682918.9141502562</v>
          </cell>
          <cell r="BX22">
            <v>171481.58869629769</v>
          </cell>
          <cell r="BY22">
            <v>327290.64397453348</v>
          </cell>
          <cell r="CA22">
            <v>-38262.019603702414</v>
          </cell>
          <cell r="CD22">
            <v>0</v>
          </cell>
          <cell r="CE22">
            <v>366094.69911858143</v>
          </cell>
          <cell r="CF22">
            <v>0</v>
          </cell>
          <cell r="CG22">
            <v>-404966.92904726672</v>
          </cell>
          <cell r="CH22">
            <v>-555111</v>
          </cell>
          <cell r="CI22">
            <v>300690.87440000003</v>
          </cell>
          <cell r="CJ22">
            <v>198466.85200000001</v>
          </cell>
          <cell r="CK22">
            <v>102224.02240000002</v>
          </cell>
          <cell r="CL22">
            <v>9715712.8630037997</v>
          </cell>
          <cell r="CM22">
            <v>12097481.631653577</v>
          </cell>
          <cell r="CO22">
            <v>633779.47152622079</v>
          </cell>
          <cell r="CP22">
            <v>140990.33000000002</v>
          </cell>
          <cell r="CQ22">
            <v>131433.75</v>
          </cell>
          <cell r="CR22">
            <v>452066.71080981998</v>
          </cell>
          <cell r="CS22">
            <v>6137.85</v>
          </cell>
          <cell r="CT22">
            <v>682030.72394962795</v>
          </cell>
          <cell r="CU22">
            <v>190921.59093992462</v>
          </cell>
        </row>
        <row r="23">
          <cell r="B23" t="str">
            <v>Harjavalta</v>
          </cell>
          <cell r="C23">
            <v>7018</v>
          </cell>
          <cell r="Q23">
            <v>373</v>
          </cell>
          <cell r="R23">
            <v>61</v>
          </cell>
          <cell r="S23">
            <v>408</v>
          </cell>
          <cell r="T23">
            <v>222</v>
          </cell>
          <cell r="U23">
            <v>219</v>
          </cell>
          <cell r="V23">
            <v>3569</v>
          </cell>
          <cell r="W23">
            <v>1218</v>
          </cell>
          <cell r="X23">
            <v>678</v>
          </cell>
          <cell r="Y23">
            <v>270</v>
          </cell>
          <cell r="AE23">
            <v>1.1115572534230911</v>
          </cell>
          <cell r="AF23">
            <v>9189470.5717283916</v>
          </cell>
          <cell r="AG23">
            <v>322</v>
          </cell>
          <cell r="AH23">
            <v>2985</v>
          </cell>
          <cell r="AJ23">
            <v>226</v>
          </cell>
          <cell r="AK23">
            <v>3.220290681105728E-2</v>
          </cell>
          <cell r="AM23">
            <v>0</v>
          </cell>
          <cell r="AN23">
            <v>12</v>
          </cell>
          <cell r="AP23">
            <v>0</v>
          </cell>
          <cell r="AQ23">
            <v>0</v>
          </cell>
          <cell r="AR23">
            <v>123.46</v>
          </cell>
          <cell r="AS23">
            <v>56.844322047626761</v>
          </cell>
          <cell r="AU23">
            <v>306</v>
          </cell>
          <cell r="AV23">
            <v>1946</v>
          </cell>
          <cell r="AW23">
            <v>0.15724563206577596</v>
          </cell>
          <cell r="AY23">
            <v>0</v>
          </cell>
          <cell r="AZ23">
            <v>3806</v>
          </cell>
          <cell r="BA23">
            <v>2582</v>
          </cell>
          <cell r="BB23">
            <v>1.4740511231603408</v>
          </cell>
          <cell r="BD23">
            <v>0</v>
          </cell>
          <cell r="BE23">
            <v>0</v>
          </cell>
          <cell r="BF23">
            <v>-45122.81</v>
          </cell>
          <cell r="BG23">
            <v>-55205.72</v>
          </cell>
          <cell r="BI23">
            <v>-119421.7</v>
          </cell>
          <cell r="BL23">
            <v>199711</v>
          </cell>
          <cell r="BM23">
            <v>-435115.63102634845</v>
          </cell>
          <cell r="BO23">
            <v>93941.898180285469</v>
          </cell>
          <cell r="BP23">
            <v>489725</v>
          </cell>
          <cell r="BQ23">
            <v>169748</v>
          </cell>
          <cell r="BR23">
            <v>361767.99688373489</v>
          </cell>
          <cell r="BS23">
            <v>17405.703014667208</v>
          </cell>
          <cell r="BT23">
            <v>72742.07318975206</v>
          </cell>
          <cell r="BU23">
            <v>207561.9031788306</v>
          </cell>
          <cell r="BV23">
            <v>316837.43389339</v>
          </cell>
          <cell r="BW23">
            <v>564778.05147175572</v>
          </cell>
          <cell r="BX23">
            <v>146060.94627804705</v>
          </cell>
          <cell r="BY23">
            <v>278126.9222357134</v>
          </cell>
          <cell r="CA23">
            <v>-188782.4740726802</v>
          </cell>
          <cell r="CD23">
            <v>0</v>
          </cell>
          <cell r="CE23">
            <v>339018.68401967443</v>
          </cell>
          <cell r="CF23">
            <v>0</v>
          </cell>
          <cell r="CG23">
            <v>-1428769.0499929716</v>
          </cell>
          <cell r="CH23">
            <v>-427944</v>
          </cell>
          <cell r="CI23">
            <v>241966.43600000005</v>
          </cell>
          <cell r="CJ23">
            <v>207628.95188000004</v>
          </cell>
          <cell r="CK23">
            <v>34337.484120000008</v>
          </cell>
          <cell r="CL23">
            <v>8300181.87814207</v>
          </cell>
          <cell r="CM23">
            <v>10019058.780014474</v>
          </cell>
          <cell r="CO23">
            <v>479524.41317419597</v>
          </cell>
          <cell r="CP23">
            <v>129356.76000000001</v>
          </cell>
          <cell r="CQ23">
            <v>108451.62</v>
          </cell>
          <cell r="CR23">
            <v>347292.34641870391</v>
          </cell>
          <cell r="CS23">
            <v>5343.54</v>
          </cell>
          <cell r="CT23">
            <v>359865.72577025281</v>
          </cell>
          <cell r="CU23">
            <v>164357.4021522137</v>
          </cell>
        </row>
        <row r="24">
          <cell r="B24" t="str">
            <v>Hartola</v>
          </cell>
          <cell r="C24">
            <v>2780</v>
          </cell>
          <cell r="Q24">
            <v>97</v>
          </cell>
          <cell r="R24">
            <v>13</v>
          </cell>
          <cell r="S24">
            <v>110</v>
          </cell>
          <cell r="T24">
            <v>69</v>
          </cell>
          <cell r="U24">
            <v>81</v>
          </cell>
          <cell r="V24">
            <v>1368</v>
          </cell>
          <cell r="W24">
            <v>582</v>
          </cell>
          <cell r="X24">
            <v>313</v>
          </cell>
          <cell r="Y24">
            <v>147</v>
          </cell>
          <cell r="AE24">
            <v>1.4365603572390231</v>
          </cell>
          <cell r="AF24">
            <v>4704505.3203006424</v>
          </cell>
          <cell r="AG24">
            <v>122</v>
          </cell>
          <cell r="AH24">
            <v>1187</v>
          </cell>
          <cell r="AJ24">
            <v>92</v>
          </cell>
          <cell r="AK24">
            <v>3.3093525179856115E-2</v>
          </cell>
          <cell r="AM24">
            <v>0</v>
          </cell>
          <cell r="AN24">
            <v>1</v>
          </cell>
          <cell r="AP24">
            <v>0</v>
          </cell>
          <cell r="AQ24">
            <v>0</v>
          </cell>
          <cell r="AR24">
            <v>542.71</v>
          </cell>
          <cell r="AS24">
            <v>5.1224410827145253</v>
          </cell>
          <cell r="AU24">
            <v>145</v>
          </cell>
          <cell r="AV24">
            <v>662</v>
          </cell>
          <cell r="AW24">
            <v>0.2190332326283988</v>
          </cell>
          <cell r="AY24">
            <v>0.45048333333333335</v>
          </cell>
          <cell r="AZ24">
            <v>1149</v>
          </cell>
          <cell r="BA24">
            <v>999</v>
          </cell>
          <cell r="BB24">
            <v>1.1501501501501501</v>
          </cell>
          <cell r="BD24">
            <v>0</v>
          </cell>
          <cell r="BE24">
            <v>0</v>
          </cell>
          <cell r="BF24">
            <v>-18185.419999999998</v>
          </cell>
          <cell r="BG24">
            <v>-22249.040000000001</v>
          </cell>
          <cell r="BI24">
            <v>-48129.4</v>
          </cell>
          <cell r="BL24">
            <v>6856</v>
          </cell>
          <cell r="BM24">
            <v>-104760.54486319666</v>
          </cell>
          <cell r="BO24">
            <v>-49133.134169910103</v>
          </cell>
          <cell r="BP24">
            <v>382259</v>
          </cell>
          <cell r="BQ24">
            <v>112706</v>
          </cell>
          <cell r="BR24">
            <v>280753.02524104732</v>
          </cell>
          <cell r="BS24">
            <v>16551.202542072944</v>
          </cell>
          <cell r="BT24">
            <v>-34065.640874922188</v>
          </cell>
          <cell r="BU24">
            <v>133220.72793783026</v>
          </cell>
          <cell r="BV24">
            <v>183270.36904974162</v>
          </cell>
          <cell r="BW24">
            <v>273566.22968570556</v>
          </cell>
          <cell r="BX24">
            <v>94944.145394665335</v>
          </cell>
          <cell r="BY24">
            <v>153973.46332418438</v>
          </cell>
          <cell r="CA24">
            <v>-24733.304301816635</v>
          </cell>
          <cell r="CD24">
            <v>0</v>
          </cell>
          <cell r="CE24">
            <v>215793.14930477855</v>
          </cell>
          <cell r="CF24">
            <v>0</v>
          </cell>
          <cell r="CG24">
            <v>2512139.8686031345</v>
          </cell>
          <cell r="CH24">
            <v>-538837</v>
          </cell>
          <cell r="CI24">
            <v>96514.70199999999</v>
          </cell>
          <cell r="CJ24">
            <v>164605.14458000002</v>
          </cell>
          <cell r="CK24">
            <v>-68090.442580000032</v>
          </cell>
          <cell r="CL24">
            <v>7811863.1381508373</v>
          </cell>
          <cell r="CM24">
            <v>8498150.89053642</v>
          </cell>
          <cell r="CO24">
            <v>133000.69170801045</v>
          </cell>
          <cell r="CP24">
            <v>35541.090000000004</v>
          </cell>
          <cell r="CQ24">
            <v>52172.94</v>
          </cell>
          <cell r="CR24">
            <v>95518.478270244406</v>
          </cell>
          <cell r="CS24">
            <v>1660.83</v>
          </cell>
          <cell r="CT24">
            <v>141288.83120392819</v>
          </cell>
          <cell r="CU24">
            <v>46675.055911587973</v>
          </cell>
        </row>
        <row r="25">
          <cell r="B25" t="str">
            <v>Hattula</v>
          </cell>
          <cell r="C25">
            <v>9475</v>
          </cell>
          <cell r="Q25">
            <v>580</v>
          </cell>
          <cell r="R25">
            <v>116</v>
          </cell>
          <cell r="S25">
            <v>746</v>
          </cell>
          <cell r="T25">
            <v>363</v>
          </cell>
          <cell r="U25">
            <v>355</v>
          </cell>
          <cell r="V25">
            <v>5214</v>
          </cell>
          <cell r="W25">
            <v>1266</v>
          </cell>
          <cell r="X25">
            <v>620</v>
          </cell>
          <cell r="Y25">
            <v>215</v>
          </cell>
          <cell r="AE25">
            <v>0.78061222554765564</v>
          </cell>
          <cell r="AF25">
            <v>8712842.3860614356</v>
          </cell>
          <cell r="AG25">
            <v>295</v>
          </cell>
          <cell r="AH25">
            <v>4631</v>
          </cell>
          <cell r="AJ25">
            <v>171</v>
          </cell>
          <cell r="AK25">
            <v>1.804749340369393E-2</v>
          </cell>
          <cell r="AM25">
            <v>0</v>
          </cell>
          <cell r="AN25">
            <v>32</v>
          </cell>
          <cell r="AP25">
            <v>0</v>
          </cell>
          <cell r="AQ25">
            <v>0</v>
          </cell>
          <cell r="AR25">
            <v>357.81</v>
          </cell>
          <cell r="AS25">
            <v>26.480534361812136</v>
          </cell>
          <cell r="AU25">
            <v>322</v>
          </cell>
          <cell r="AV25">
            <v>3012</v>
          </cell>
          <cell r="AW25">
            <v>0.10690571049136786</v>
          </cell>
          <cell r="AY25">
            <v>0</v>
          </cell>
          <cell r="AZ25">
            <v>2724</v>
          </cell>
          <cell r="BA25">
            <v>4181</v>
          </cell>
          <cell r="BB25">
            <v>0.65151877541258074</v>
          </cell>
          <cell r="BD25">
            <v>0</v>
          </cell>
          <cell r="BE25">
            <v>0</v>
          </cell>
          <cell r="BF25">
            <v>-60639.1</v>
          </cell>
          <cell r="BG25">
            <v>-74189.2</v>
          </cell>
          <cell r="BI25">
            <v>-160487</v>
          </cell>
          <cell r="BL25">
            <v>88078</v>
          </cell>
          <cell r="BM25">
            <v>-207708.5809429379</v>
          </cell>
          <cell r="BO25">
            <v>-115651.5479556378</v>
          </cell>
          <cell r="BP25">
            <v>676314</v>
          </cell>
          <cell r="BQ25">
            <v>221366</v>
          </cell>
          <cell r="BR25">
            <v>445055.0591263313</v>
          </cell>
          <cell r="BS25">
            <v>6932.2159312707554</v>
          </cell>
          <cell r="BT25">
            <v>58409.760697824269</v>
          </cell>
          <cell r="BU25">
            <v>192372.52873674559</v>
          </cell>
          <cell r="BV25">
            <v>439754.50773878576</v>
          </cell>
          <cell r="BW25">
            <v>739872.38132623909</v>
          </cell>
          <cell r="BX25">
            <v>197045.6477393645</v>
          </cell>
          <cell r="BY25">
            <v>346997.48782711948</v>
          </cell>
          <cell r="CA25">
            <v>9218.701449155189</v>
          </cell>
          <cell r="CD25">
            <v>0</v>
          </cell>
          <cell r="CE25">
            <v>452002.21428467357</v>
          </cell>
          <cell r="CF25">
            <v>0</v>
          </cell>
          <cell r="CG25">
            <v>1831107.8105153702</v>
          </cell>
          <cell r="CH25">
            <v>-1928423</v>
          </cell>
          <cell r="CI25">
            <v>160472.68410000001</v>
          </cell>
          <cell r="CJ25">
            <v>207384.26672000001</v>
          </cell>
          <cell r="CK25">
            <v>-46911.582620000001</v>
          </cell>
          <cell r="CL25">
            <v>7562614.330887923</v>
          </cell>
          <cell r="CM25">
            <v>9306758.6929910649</v>
          </cell>
          <cell r="CO25">
            <v>661063.95574259816</v>
          </cell>
          <cell r="CP25">
            <v>216448.44</v>
          </cell>
          <cell r="CQ25">
            <v>105197.07</v>
          </cell>
          <cell r="CR25">
            <v>474205.02587672416</v>
          </cell>
          <cell r="CS25">
            <v>8737.41</v>
          </cell>
          <cell r="CT25">
            <v>423104.73932661407</v>
          </cell>
          <cell r="CU25">
            <v>189447.91181877966</v>
          </cell>
        </row>
        <row r="26">
          <cell r="B26" t="str">
            <v>Hausjärvi</v>
          </cell>
          <cell r="C26">
            <v>8417</v>
          </cell>
          <cell r="Q26">
            <v>506</v>
          </cell>
          <cell r="R26">
            <v>121</v>
          </cell>
          <cell r="S26">
            <v>709</v>
          </cell>
          <cell r="T26">
            <v>337</v>
          </cell>
          <cell r="U26">
            <v>292</v>
          </cell>
          <cell r="V26">
            <v>4714</v>
          </cell>
          <cell r="W26">
            <v>1068</v>
          </cell>
          <cell r="X26">
            <v>467</v>
          </cell>
          <cell r="Y26">
            <v>203</v>
          </cell>
          <cell r="AE26">
            <v>0.91676762836524217</v>
          </cell>
          <cell r="AF26">
            <v>9089958.2247253861</v>
          </cell>
          <cell r="AG26">
            <v>246</v>
          </cell>
          <cell r="AH26">
            <v>4086</v>
          </cell>
          <cell r="AJ26">
            <v>245</v>
          </cell>
          <cell r="AK26">
            <v>2.910775810858976E-2</v>
          </cell>
          <cell r="AM26">
            <v>0</v>
          </cell>
          <cell r="AN26">
            <v>32</v>
          </cell>
          <cell r="AP26">
            <v>0</v>
          </cell>
          <cell r="AQ26">
            <v>0</v>
          </cell>
          <cell r="AR26">
            <v>389.36</v>
          </cell>
          <cell r="AS26">
            <v>21.617526196835833</v>
          </cell>
          <cell r="AU26">
            <v>390</v>
          </cell>
          <cell r="AV26">
            <v>2832</v>
          </cell>
          <cell r="AW26">
            <v>0.13771186440677965</v>
          </cell>
          <cell r="AY26">
            <v>0</v>
          </cell>
          <cell r="AZ26">
            <v>2123</v>
          </cell>
          <cell r="BA26">
            <v>3707</v>
          </cell>
          <cell r="BB26">
            <v>0.57270029673590506</v>
          </cell>
          <cell r="BD26">
            <v>0</v>
          </cell>
          <cell r="BE26">
            <v>2</v>
          </cell>
          <cell r="BF26">
            <v>-53660.24</v>
          </cell>
          <cell r="BG26">
            <v>-65650.880000000005</v>
          </cell>
          <cell r="BI26">
            <v>-142016.79999999999</v>
          </cell>
          <cell r="BL26">
            <v>50241</v>
          </cell>
          <cell r="BM26">
            <v>-259238.36439653637</v>
          </cell>
          <cell r="BO26">
            <v>26314.203572351485</v>
          </cell>
          <cell r="BP26">
            <v>684929</v>
          </cell>
          <cell r="BQ26">
            <v>219405</v>
          </cell>
          <cell r="BR26">
            <v>453618.33415046043</v>
          </cell>
          <cell r="BS26">
            <v>11746.726739898262</v>
          </cell>
          <cell r="BT26">
            <v>84479.084945310038</v>
          </cell>
          <cell r="BU26">
            <v>176088.1724966164</v>
          </cell>
          <cell r="BV26">
            <v>436966.13277363649</v>
          </cell>
          <cell r="BW26">
            <v>725646.86964188644</v>
          </cell>
          <cell r="BX26">
            <v>189210.61735064804</v>
          </cell>
          <cell r="BY26">
            <v>336533.31482467405</v>
          </cell>
          <cell r="CA26">
            <v>29652.068323478816</v>
          </cell>
          <cell r="CD26">
            <v>0</v>
          </cell>
          <cell r="CE26">
            <v>442703.56986320257</v>
          </cell>
          <cell r="CF26">
            <v>0</v>
          </cell>
          <cell r="CG26">
            <v>3073926.7028098386</v>
          </cell>
          <cell r="CH26">
            <v>-1207101</v>
          </cell>
          <cell r="CI26">
            <v>329237.47639999999</v>
          </cell>
          <cell r="CJ26">
            <v>1507070.2749199998</v>
          </cell>
          <cell r="CK26">
            <v>-1177832.7985199997</v>
          </cell>
          <cell r="CL26">
            <v>10603848.20053111</v>
          </cell>
          <cell r="CM26">
            <v>13168725.450897368</v>
          </cell>
          <cell r="CO26">
            <v>562729.35671214352</v>
          </cell>
          <cell r="CP26">
            <v>200012.02000000002</v>
          </cell>
          <cell r="CQ26">
            <v>87021.66</v>
          </cell>
          <cell r="CR26">
            <v>398505.87004002562</v>
          </cell>
          <cell r="CS26">
            <v>8111.59</v>
          </cell>
          <cell r="CT26">
            <v>375859.90405404865</v>
          </cell>
          <cell r="CU26">
            <v>158720.55714244713</v>
          </cell>
        </row>
        <row r="27">
          <cell r="B27" t="str">
            <v>Heinävesi</v>
          </cell>
          <cell r="C27">
            <v>3329</v>
          </cell>
          <cell r="Q27">
            <v>100</v>
          </cell>
          <cell r="R27">
            <v>19</v>
          </cell>
          <cell r="S27">
            <v>168</v>
          </cell>
          <cell r="T27">
            <v>103</v>
          </cell>
          <cell r="U27">
            <v>85</v>
          </cell>
          <cell r="V27">
            <v>1598</v>
          </cell>
          <cell r="W27">
            <v>668</v>
          </cell>
          <cell r="X27">
            <v>409</v>
          </cell>
          <cell r="Y27">
            <v>179</v>
          </cell>
          <cell r="AE27">
            <v>1.8214829301517561</v>
          </cell>
          <cell r="AF27">
            <v>7143058.2425317811</v>
          </cell>
          <cell r="AG27">
            <v>160</v>
          </cell>
          <cell r="AH27">
            <v>1326</v>
          </cell>
          <cell r="AJ27">
            <v>80</v>
          </cell>
          <cell r="AK27">
            <v>2.4031240612796635E-2</v>
          </cell>
          <cell r="AM27">
            <v>0</v>
          </cell>
          <cell r="AN27">
            <v>8</v>
          </cell>
          <cell r="AP27">
            <v>0</v>
          </cell>
          <cell r="AQ27">
            <v>0</v>
          </cell>
          <cell r="AR27">
            <v>1029.96</v>
          </cell>
          <cell r="AS27">
            <v>3.2321643558973161</v>
          </cell>
          <cell r="AU27">
            <v>142</v>
          </cell>
          <cell r="AV27">
            <v>770</v>
          </cell>
          <cell r="AW27">
            <v>0.18441558441558442</v>
          </cell>
          <cell r="AY27">
            <v>0.71026666666666671</v>
          </cell>
          <cell r="AZ27">
            <v>1079</v>
          </cell>
          <cell r="BA27">
            <v>1085</v>
          </cell>
          <cell r="BB27">
            <v>0.99447004608294931</v>
          </cell>
          <cell r="BD27">
            <v>0</v>
          </cell>
          <cell r="BE27">
            <v>0</v>
          </cell>
          <cell r="BF27">
            <v>-21801.05</v>
          </cell>
          <cell r="BG27">
            <v>-26672.6</v>
          </cell>
          <cell r="BI27">
            <v>-57698.5</v>
          </cell>
          <cell r="BL27">
            <v>-138429</v>
          </cell>
          <cell r="BM27">
            <v>1987.5291085862409</v>
          </cell>
          <cell r="BO27">
            <v>50519.797797961161</v>
          </cell>
          <cell r="BP27">
            <v>414960</v>
          </cell>
          <cell r="BQ27">
            <v>115556</v>
          </cell>
          <cell r="BR27">
            <v>307791.14450007031</v>
          </cell>
          <cell r="BS27">
            <v>16925.364455990541</v>
          </cell>
          <cell r="BT27">
            <v>55473.379691860675</v>
          </cell>
          <cell r="BU27">
            <v>155595.83504072958</v>
          </cell>
          <cell r="BV27">
            <v>191991.19827667397</v>
          </cell>
          <cell r="BW27">
            <v>291574.71041543433</v>
          </cell>
          <cell r="BX27">
            <v>90136.825124678668</v>
          </cell>
          <cell r="BY27">
            <v>169233.90248930658</v>
          </cell>
          <cell r="CA27">
            <v>-60612.370683347137</v>
          </cell>
          <cell r="CD27">
            <v>0</v>
          </cell>
          <cell r="CE27">
            <v>235908.47120660375</v>
          </cell>
          <cell r="CF27">
            <v>0</v>
          </cell>
          <cell r="CG27">
            <v>2416785.0004547276</v>
          </cell>
          <cell r="CH27">
            <v>-49872</v>
          </cell>
          <cell r="CI27">
            <v>31265.326000000005</v>
          </cell>
          <cell r="CJ27">
            <v>35411.380100000002</v>
          </cell>
          <cell r="CK27">
            <v>-4146.0540999999976</v>
          </cell>
          <cell r="CL27">
            <v>11654042.054419138</v>
          </cell>
          <cell r="CM27">
            <v>13300580.893156096</v>
          </cell>
          <cell r="CO27">
            <v>160562.00343882461</v>
          </cell>
          <cell r="CP27">
            <v>47921.770000000004</v>
          </cell>
          <cell r="CQ27">
            <v>62887.92</v>
          </cell>
          <cell r="CR27">
            <v>113008.61178093242</v>
          </cell>
          <cell r="CS27">
            <v>2479.21</v>
          </cell>
          <cell r="CT27">
            <v>170270.61494942734</v>
          </cell>
          <cell r="CU27">
            <v>57113.972516477006</v>
          </cell>
        </row>
        <row r="28">
          <cell r="B28" t="str">
            <v>Helsinki</v>
          </cell>
          <cell r="C28">
            <v>648042</v>
          </cell>
          <cell r="Q28">
            <v>39331</v>
          </cell>
          <cell r="R28">
            <v>6468</v>
          </cell>
          <cell r="S28">
            <v>36113</v>
          </cell>
          <cell r="T28">
            <v>16140</v>
          </cell>
          <cell r="U28">
            <v>16097</v>
          </cell>
          <cell r="V28">
            <v>423590</v>
          </cell>
          <cell r="W28">
            <v>63695</v>
          </cell>
          <cell r="X28">
            <v>32946</v>
          </cell>
          <cell r="Y28">
            <v>13662</v>
          </cell>
          <cell r="AE28">
            <v>0.76823335072211363</v>
          </cell>
          <cell r="AF28">
            <v>586464327.98688138</v>
          </cell>
          <cell r="AG28">
            <v>32857</v>
          </cell>
          <cell r="AH28">
            <v>341043</v>
          </cell>
          <cell r="AJ28">
            <v>101825</v>
          </cell>
          <cell r="AK28">
            <v>0.15712716151113662</v>
          </cell>
          <cell r="AM28">
            <v>1</v>
          </cell>
          <cell r="AN28">
            <v>36533</v>
          </cell>
          <cell r="AP28">
            <v>3</v>
          </cell>
          <cell r="AQ28">
            <v>1121</v>
          </cell>
          <cell r="AR28">
            <v>214.25</v>
          </cell>
          <cell r="AS28">
            <v>3024.7001166861141</v>
          </cell>
          <cell r="AU28">
            <v>38304</v>
          </cell>
          <cell r="AV28">
            <v>235806</v>
          </cell>
          <cell r="AW28">
            <v>0.16243861479351671</v>
          </cell>
          <cell r="AY28">
            <v>0</v>
          </cell>
          <cell r="AZ28">
            <v>397346</v>
          </cell>
          <cell r="BA28">
            <v>309685</v>
          </cell>
          <cell r="BB28">
            <v>1.283065049970131</v>
          </cell>
          <cell r="BD28">
            <v>0</v>
          </cell>
          <cell r="BE28">
            <v>67</v>
          </cell>
          <cell r="BF28">
            <v>-4059046.32</v>
          </cell>
          <cell r="BG28">
            <v>-4966059.84</v>
          </cell>
          <cell r="BI28">
            <v>-10742642.4</v>
          </cell>
          <cell r="BL28">
            <v>-6090483</v>
          </cell>
          <cell r="BM28">
            <v>-57153769.509329438</v>
          </cell>
          <cell r="BO28">
            <v>-5538615.3036533296</v>
          </cell>
          <cell r="BP28">
            <v>33023199</v>
          </cell>
          <cell r="BQ28">
            <v>13663332</v>
          </cell>
          <cell r="BR28">
            <v>32140867.169646222</v>
          </cell>
          <cell r="BS28">
            <v>1308957.2843008279</v>
          </cell>
          <cell r="BT28">
            <v>-4477969.0558731928</v>
          </cell>
          <cell r="BU28">
            <v>10724768.730212379</v>
          </cell>
          <cell r="BV28">
            <v>29262801.231433734</v>
          </cell>
          <cell r="BW28">
            <v>38415270.925148882</v>
          </cell>
          <cell r="BX28">
            <v>16686708.26220784</v>
          </cell>
          <cell r="BY28">
            <v>24888950.392245889</v>
          </cell>
          <cell r="CA28">
            <v>-7089851.2558124699</v>
          </cell>
          <cell r="CD28">
            <v>0</v>
          </cell>
          <cell r="CE28">
            <v>40187533.043038309</v>
          </cell>
          <cell r="CF28">
            <v>0</v>
          </cell>
          <cell r="CG28">
            <v>-373644673.95736372</v>
          </cell>
          <cell r="CH28">
            <v>28741149</v>
          </cell>
          <cell r="CI28">
            <v>3807776.8663000008</v>
          </cell>
          <cell r="CJ28">
            <v>82888450.515189946</v>
          </cell>
          <cell r="CK28">
            <v>-79080673.648889944</v>
          </cell>
          <cell r="CL28">
            <v>19097349.242132306</v>
          </cell>
          <cell r="CM28">
            <v>202178434.33399421</v>
          </cell>
          <cell r="CO28">
            <v>50735199.876552828</v>
          </cell>
          <cell r="CP28">
            <v>11582979.98</v>
          </cell>
          <cell r="CQ28">
            <v>5522871.21</v>
          </cell>
          <cell r="CR28">
            <v>36691732.918221518</v>
          </cell>
          <cell r="CS28">
            <v>388489.8</v>
          </cell>
          <cell r="CT28">
            <v>52749081.562210865</v>
          </cell>
          <cell r="CU28">
            <v>16621717.895709889</v>
          </cell>
        </row>
        <row r="29">
          <cell r="B29" t="str">
            <v>Vantaa</v>
          </cell>
          <cell r="C29">
            <v>228166</v>
          </cell>
          <cell r="Q29">
            <v>15905</v>
          </cell>
          <cell r="R29">
            <v>2666</v>
          </cell>
          <cell r="S29">
            <v>16345</v>
          </cell>
          <cell r="T29">
            <v>7545</v>
          </cell>
          <cell r="U29">
            <v>7372</v>
          </cell>
          <cell r="V29">
            <v>143389</v>
          </cell>
          <cell r="W29">
            <v>21543</v>
          </cell>
          <cell r="X29">
            <v>10344</v>
          </cell>
          <cell r="Y29">
            <v>3057</v>
          </cell>
          <cell r="AE29">
            <v>0.71885287915979978</v>
          </cell>
          <cell r="AF29">
            <v>193212951.9390696</v>
          </cell>
          <cell r="AG29">
            <v>10478</v>
          </cell>
          <cell r="AH29">
            <v>116592</v>
          </cell>
          <cell r="AJ29">
            <v>43129</v>
          </cell>
          <cell r="AK29">
            <v>0.18902465748621616</v>
          </cell>
          <cell r="AM29">
            <v>1</v>
          </cell>
          <cell r="AN29">
            <v>5559</v>
          </cell>
          <cell r="AP29">
            <v>0</v>
          </cell>
          <cell r="AQ29">
            <v>0</v>
          </cell>
          <cell r="AR29">
            <v>238.37</v>
          </cell>
          <cell r="AS29">
            <v>957.19259973990017</v>
          </cell>
          <cell r="AU29">
            <v>17450</v>
          </cell>
          <cell r="AV29">
            <v>82028</v>
          </cell>
          <cell r="AW29">
            <v>0.21273223777246794</v>
          </cell>
          <cell r="AY29">
            <v>0</v>
          </cell>
          <cell r="AZ29">
            <v>116320</v>
          </cell>
          <cell r="BA29">
            <v>106531</v>
          </cell>
          <cell r="BB29">
            <v>1.0918887459988174</v>
          </cell>
          <cell r="BD29">
            <v>0</v>
          </cell>
          <cell r="BE29">
            <v>21</v>
          </cell>
          <cell r="BF29">
            <v>-1407300.3699999999</v>
          </cell>
          <cell r="BG29">
            <v>-1721768.44</v>
          </cell>
          <cell r="BI29">
            <v>-3724550.9</v>
          </cell>
          <cell r="BL29">
            <v>-3024032</v>
          </cell>
          <cell r="BM29">
            <v>-25285876.31496216</v>
          </cell>
          <cell r="BO29">
            <v>-133128.08959154785</v>
          </cell>
          <cell r="BP29">
            <v>10598953</v>
          </cell>
          <cell r="BQ29">
            <v>4100799</v>
          </cell>
          <cell r="BR29">
            <v>9211292.593758624</v>
          </cell>
          <cell r="BS29">
            <v>227178.49044565213</v>
          </cell>
          <cell r="BT29">
            <v>82298.47186307986</v>
          </cell>
          <cell r="BU29">
            <v>3932399.7200499601</v>
          </cell>
          <cell r="BV29">
            <v>9755745.8127085008</v>
          </cell>
          <cell r="BW29">
            <v>13693210.390970083</v>
          </cell>
          <cell r="BX29">
            <v>4847253.4480798785</v>
          </cell>
          <cell r="BY29">
            <v>8400914.958768297</v>
          </cell>
          <cell r="CA29">
            <v>-536734.70480547473</v>
          </cell>
          <cell r="CD29">
            <v>0</v>
          </cell>
          <cell r="CE29">
            <v>11551527.935120055</v>
          </cell>
          <cell r="CF29">
            <v>0</v>
          </cell>
          <cell r="CG29">
            <v>-38593638.96754232</v>
          </cell>
          <cell r="CH29">
            <v>21679422</v>
          </cell>
          <cell r="CI29">
            <v>3454546.6506000003</v>
          </cell>
          <cell r="CJ29">
            <v>9180110.0671379957</v>
          </cell>
          <cell r="CK29">
            <v>-5725563.4165379955</v>
          </cell>
          <cell r="CL29">
            <v>139107328.97096187</v>
          </cell>
          <cell r="CM29">
            <v>172324700.40615034</v>
          </cell>
          <cell r="CO29">
            <v>16628948.21662345</v>
          </cell>
          <cell r="CP29">
            <v>5056547.21</v>
          </cell>
          <cell r="CQ29">
            <v>1749646.08</v>
          </cell>
          <cell r="CR29">
            <v>12046315.186040485</v>
          </cell>
          <cell r="CS29">
            <v>181608.15</v>
          </cell>
          <cell r="CT29">
            <v>18572171.161318872</v>
          </cell>
          <cell r="CU29">
            <v>5113193.6570157958</v>
          </cell>
        </row>
        <row r="30">
          <cell r="B30" t="str">
            <v>Hirvensalmi</v>
          </cell>
          <cell r="C30">
            <v>2152</v>
          </cell>
          <cell r="Q30">
            <v>88</v>
          </cell>
          <cell r="R30">
            <v>12</v>
          </cell>
          <cell r="S30">
            <v>99</v>
          </cell>
          <cell r="T30">
            <v>44</v>
          </cell>
          <cell r="U30">
            <v>63</v>
          </cell>
          <cell r="V30">
            <v>1083</v>
          </cell>
          <cell r="W30">
            <v>424</v>
          </cell>
          <cell r="X30">
            <v>228</v>
          </cell>
          <cell r="Y30">
            <v>111</v>
          </cell>
          <cell r="AE30">
            <v>1.3902811407015365</v>
          </cell>
          <cell r="AF30">
            <v>3524440.5474222745</v>
          </cell>
          <cell r="AG30">
            <v>108</v>
          </cell>
          <cell r="AH30">
            <v>913</v>
          </cell>
          <cell r="AJ30">
            <v>35</v>
          </cell>
          <cell r="AK30">
            <v>1.6263940520446097E-2</v>
          </cell>
          <cell r="AM30">
            <v>0</v>
          </cell>
          <cell r="AN30">
            <v>8</v>
          </cell>
          <cell r="AP30">
            <v>3</v>
          </cell>
          <cell r="AQ30">
            <v>1678</v>
          </cell>
          <cell r="AR30">
            <v>465.28</v>
          </cell>
          <cell r="AS30">
            <v>4.6251719394773039</v>
          </cell>
          <cell r="AU30">
            <v>80</v>
          </cell>
          <cell r="AV30">
            <v>512</v>
          </cell>
          <cell r="AW30">
            <v>0.15625</v>
          </cell>
          <cell r="AY30">
            <v>0</v>
          </cell>
          <cell r="AZ30">
            <v>587</v>
          </cell>
          <cell r="BA30">
            <v>739</v>
          </cell>
          <cell r="BB30">
            <v>0.79431664411366709</v>
          </cell>
          <cell r="BD30">
            <v>0</v>
          </cell>
          <cell r="BE30">
            <v>0</v>
          </cell>
          <cell r="BF30">
            <v>-14109.16</v>
          </cell>
          <cell r="BG30">
            <v>-17261.919999999998</v>
          </cell>
          <cell r="BI30">
            <v>-37341.199999999997</v>
          </cell>
          <cell r="BL30">
            <v>79164</v>
          </cell>
          <cell r="BM30">
            <v>-125603.07111037521</v>
          </cell>
          <cell r="BO30">
            <v>86034.379295087419</v>
          </cell>
          <cell r="BP30">
            <v>269011</v>
          </cell>
          <cell r="BQ30">
            <v>77732</v>
          </cell>
          <cell r="BR30">
            <v>190041.25671568306</v>
          </cell>
          <cell r="BS30">
            <v>10897.256558483559</v>
          </cell>
          <cell r="BT30">
            <v>25535.254371790128</v>
          </cell>
          <cell r="BU30">
            <v>85775.731709498097</v>
          </cell>
          <cell r="BV30">
            <v>128813.02749965513</v>
          </cell>
          <cell r="BW30">
            <v>190256.91296283979</v>
          </cell>
          <cell r="BX30">
            <v>60157.407084633342</v>
          </cell>
          <cell r="BY30">
            <v>104659.81900820851</v>
          </cell>
          <cell r="CA30">
            <v>1220.7786941067607</v>
          </cell>
          <cell r="CD30">
            <v>0</v>
          </cell>
          <cell r="CE30">
            <v>146024.33641927896</v>
          </cell>
          <cell r="CF30">
            <v>0</v>
          </cell>
          <cell r="CG30">
            <v>1618387.6908562146</v>
          </cell>
          <cell r="CH30">
            <v>-545249</v>
          </cell>
          <cell r="CI30">
            <v>104670.874</v>
          </cell>
          <cell r="CJ30">
            <v>95413.618780000004</v>
          </cell>
          <cell r="CK30">
            <v>9257.2552199999918</v>
          </cell>
          <cell r="CL30">
            <v>5634290.1682949634</v>
          </cell>
          <cell r="CM30">
            <v>6769178.6227821046</v>
          </cell>
          <cell r="CO30">
            <v>107965.03597694208</v>
          </cell>
          <cell r="CP30">
            <v>29777.670000000002</v>
          </cell>
          <cell r="CQ30">
            <v>38203.410000000003</v>
          </cell>
          <cell r="CR30">
            <v>74902.599191453104</v>
          </cell>
          <cell r="CS30">
            <v>1059.08</v>
          </cell>
          <cell r="CT30">
            <v>88443.115240571511</v>
          </cell>
          <cell r="CU30">
            <v>37590.233288100695</v>
          </cell>
        </row>
        <row r="31">
          <cell r="B31" t="str">
            <v>Hollola</v>
          </cell>
          <cell r="C31">
            <v>23602</v>
          </cell>
          <cell r="Q31">
            <v>1389</v>
          </cell>
          <cell r="R31">
            <v>307</v>
          </cell>
          <cell r="S31">
            <v>1852</v>
          </cell>
          <cell r="T31">
            <v>1034</v>
          </cell>
          <cell r="U31">
            <v>866</v>
          </cell>
          <cell r="V31">
            <v>12540</v>
          </cell>
          <cell r="W31">
            <v>3346</v>
          </cell>
          <cell r="X31">
            <v>1693</v>
          </cell>
          <cell r="Y31">
            <v>575</v>
          </cell>
          <cell r="AE31">
            <v>1.0156928435762875</v>
          </cell>
          <cell r="AF31">
            <v>28239466.57803512</v>
          </cell>
          <cell r="AG31">
            <v>973</v>
          </cell>
          <cell r="AH31">
            <v>11026</v>
          </cell>
          <cell r="AJ31">
            <v>636</v>
          </cell>
          <cell r="AK31">
            <v>2.6946868909414456E-2</v>
          </cell>
          <cell r="AM31">
            <v>0</v>
          </cell>
          <cell r="AN31">
            <v>73</v>
          </cell>
          <cell r="AP31">
            <v>0</v>
          </cell>
          <cell r="AQ31">
            <v>0</v>
          </cell>
          <cell r="AR31">
            <v>651.16</v>
          </cell>
          <cell r="AS31">
            <v>36.246083911788197</v>
          </cell>
          <cell r="AU31">
            <v>975</v>
          </cell>
          <cell r="AV31">
            <v>7397</v>
          </cell>
          <cell r="AW31">
            <v>0.13181019332161686</v>
          </cell>
          <cell r="AY31">
            <v>0</v>
          </cell>
          <cell r="AZ31">
            <v>6072</v>
          </cell>
          <cell r="BA31">
            <v>9784</v>
          </cell>
          <cell r="BB31">
            <v>0.62060506950122651</v>
          </cell>
          <cell r="BD31">
            <v>0</v>
          </cell>
          <cell r="BE31">
            <v>0</v>
          </cell>
          <cell r="BF31">
            <v>-150064.41999999998</v>
          </cell>
          <cell r="BG31">
            <v>-183597.04</v>
          </cell>
          <cell r="BI31">
            <v>-397159.39999999997</v>
          </cell>
          <cell r="BL31">
            <v>560493</v>
          </cell>
          <cell r="BM31">
            <v>-840747.45793822408</v>
          </cell>
          <cell r="BO31">
            <v>-44.645317622460425</v>
          </cell>
          <cell r="BP31">
            <v>1736483</v>
          </cell>
          <cell r="BQ31">
            <v>558359</v>
          </cell>
          <cell r="BR31">
            <v>1223351.0324556248</v>
          </cell>
          <cell r="BS31">
            <v>36326.026434510357</v>
          </cell>
          <cell r="BT31">
            <v>-13553.016595419416</v>
          </cell>
          <cell r="BU31">
            <v>554073.51284309255</v>
          </cell>
          <cell r="BV31">
            <v>1083021.0232353462</v>
          </cell>
          <cell r="BW31">
            <v>1830343.4831230547</v>
          </cell>
          <cell r="BX31">
            <v>480880.24455101008</v>
          </cell>
          <cell r="BY31">
            <v>881083.62266663776</v>
          </cell>
          <cell r="CA31">
            <v>61503.497005647485</v>
          </cell>
          <cell r="CD31">
            <v>0</v>
          </cell>
          <cell r="CE31">
            <v>1130665.4157508614</v>
          </cell>
          <cell r="CF31">
            <v>0</v>
          </cell>
          <cell r="CG31">
            <v>6796347.8278287165</v>
          </cell>
          <cell r="CH31">
            <v>-4559822</v>
          </cell>
          <cell r="CI31">
            <v>757300.57019999996</v>
          </cell>
          <cell r="CJ31">
            <v>3344929.058282</v>
          </cell>
          <cell r="CK31">
            <v>-2587628.4880820001</v>
          </cell>
          <cell r="CL31">
            <v>31976754.743718758</v>
          </cell>
          <cell r="CM31">
            <v>36722045.230128616</v>
          </cell>
          <cell r="CO31">
            <v>1602946.8733851733</v>
          </cell>
          <cell r="CP31">
            <v>553501.78</v>
          </cell>
          <cell r="CQ31">
            <v>281092.98</v>
          </cell>
          <cell r="CR31">
            <v>1140057.9147587565</v>
          </cell>
          <cell r="CS31">
            <v>24888.38</v>
          </cell>
          <cell r="CT31">
            <v>1199532.0122572349</v>
          </cell>
          <cell r="CU31">
            <v>458024.45614682208</v>
          </cell>
        </row>
        <row r="32">
          <cell r="B32" t="str">
            <v>Honkajoki</v>
          </cell>
          <cell r="C32">
            <v>1666</v>
          </cell>
          <cell r="Q32">
            <v>87</v>
          </cell>
          <cell r="R32">
            <v>25</v>
          </cell>
          <cell r="S32">
            <v>91</v>
          </cell>
          <cell r="T32">
            <v>41</v>
          </cell>
          <cell r="U32">
            <v>45</v>
          </cell>
          <cell r="V32">
            <v>906</v>
          </cell>
          <cell r="W32">
            <v>270</v>
          </cell>
          <cell r="X32">
            <v>143</v>
          </cell>
          <cell r="Y32">
            <v>58</v>
          </cell>
          <cell r="AE32">
            <v>1.0970335670658775</v>
          </cell>
          <cell r="AF32">
            <v>2152981.0329780038</v>
          </cell>
          <cell r="AG32">
            <v>57</v>
          </cell>
          <cell r="AH32">
            <v>799</v>
          </cell>
          <cell r="AJ32">
            <v>108</v>
          </cell>
          <cell r="AK32">
            <v>6.4825930372148857E-2</v>
          </cell>
          <cell r="AM32">
            <v>0</v>
          </cell>
          <cell r="AN32">
            <v>4</v>
          </cell>
          <cell r="AP32">
            <v>0</v>
          </cell>
          <cell r="AQ32">
            <v>0</v>
          </cell>
          <cell r="AR32">
            <v>331.49</v>
          </cell>
          <cell r="AS32">
            <v>5.025792633261938</v>
          </cell>
          <cell r="AU32">
            <v>105</v>
          </cell>
          <cell r="AV32">
            <v>435</v>
          </cell>
          <cell r="AW32">
            <v>0.2413793103448276</v>
          </cell>
          <cell r="AY32">
            <v>0</v>
          </cell>
          <cell r="AZ32">
            <v>650</v>
          </cell>
          <cell r="BA32">
            <v>674</v>
          </cell>
          <cell r="BB32">
            <v>0.96439169139465875</v>
          </cell>
          <cell r="BD32">
            <v>0</v>
          </cell>
          <cell r="BE32">
            <v>0</v>
          </cell>
          <cell r="BF32">
            <v>-10771.17</v>
          </cell>
          <cell r="BG32">
            <v>-13178.039999999999</v>
          </cell>
          <cell r="BI32">
            <v>-28506.899999999998</v>
          </cell>
          <cell r="BL32">
            <v>53239</v>
          </cell>
          <cell r="BM32">
            <v>-23890.789868091324</v>
          </cell>
          <cell r="BO32">
            <v>83056.908638132736</v>
          </cell>
          <cell r="BP32">
            <v>201096</v>
          </cell>
          <cell r="BQ32">
            <v>75004</v>
          </cell>
          <cell r="BR32">
            <v>202131.85211242025</v>
          </cell>
          <cell r="BS32">
            <v>12153.777226010639</v>
          </cell>
          <cell r="BT32">
            <v>33334.521888814728</v>
          </cell>
          <cell r="BU32">
            <v>79746.428323743108</v>
          </cell>
          <cell r="BV32">
            <v>132875.38595823853</v>
          </cell>
          <cell r="BW32">
            <v>184969.65485741253</v>
          </cell>
          <cell r="BX32">
            <v>61744.17835344121</v>
          </cell>
          <cell r="BY32">
            <v>105025.73872890107</v>
          </cell>
          <cell r="CA32">
            <v>-24097.162369722362</v>
          </cell>
          <cell r="CD32">
            <v>0</v>
          </cell>
          <cell r="CE32">
            <v>145656.16122193899</v>
          </cell>
          <cell r="CF32">
            <v>0</v>
          </cell>
          <cell r="CG32">
            <v>1435336.5525646426</v>
          </cell>
          <cell r="CH32">
            <v>-419860</v>
          </cell>
          <cell r="CI32">
            <v>57093.203999999998</v>
          </cell>
          <cell r="CJ32">
            <v>105445.71034000001</v>
          </cell>
          <cell r="CK32">
            <v>-48352.506340000007</v>
          </cell>
          <cell r="CL32">
            <v>3505392.7716813656</v>
          </cell>
          <cell r="CM32">
            <v>4591967.6683087125</v>
          </cell>
          <cell r="CO32">
            <v>85108.564952198343</v>
          </cell>
          <cell r="CP32">
            <v>29350.75</v>
          </cell>
          <cell r="CQ32">
            <v>23582.97</v>
          </cell>
          <cell r="CR32">
            <v>59723.740754660044</v>
          </cell>
          <cell r="CS32">
            <v>986.87</v>
          </cell>
          <cell r="CT32">
            <v>85428.369782451002</v>
          </cell>
          <cell r="CU32">
            <v>27494.362188315419</v>
          </cell>
        </row>
        <row r="33">
          <cell r="B33" t="str">
            <v>Huittinen</v>
          </cell>
          <cell r="C33">
            <v>10091</v>
          </cell>
          <cell r="Q33">
            <v>531</v>
          </cell>
          <cell r="R33">
            <v>96</v>
          </cell>
          <cell r="S33">
            <v>628</v>
          </cell>
          <cell r="T33">
            <v>312</v>
          </cell>
          <cell r="U33">
            <v>308</v>
          </cell>
          <cell r="V33">
            <v>5344</v>
          </cell>
          <cell r="W33">
            <v>1568</v>
          </cell>
          <cell r="X33">
            <v>928</v>
          </cell>
          <cell r="Y33">
            <v>376</v>
          </cell>
          <cell r="AE33">
            <v>1.0946894149468434</v>
          </cell>
          <cell r="AF33">
            <v>13012789.823977286</v>
          </cell>
          <cell r="AG33">
            <v>314</v>
          </cell>
          <cell r="AH33">
            <v>4578</v>
          </cell>
          <cell r="AJ33">
            <v>382</v>
          </cell>
          <cell r="AK33">
            <v>3.7855514815181845E-2</v>
          </cell>
          <cell r="AM33">
            <v>0</v>
          </cell>
          <cell r="AN33">
            <v>17</v>
          </cell>
          <cell r="AP33">
            <v>0</v>
          </cell>
          <cell r="AQ33">
            <v>0</v>
          </cell>
          <cell r="AR33">
            <v>532.64</v>
          </cell>
          <cell r="AS33">
            <v>18.945253829978974</v>
          </cell>
          <cell r="AU33">
            <v>419</v>
          </cell>
          <cell r="AV33">
            <v>2845</v>
          </cell>
          <cell r="AW33">
            <v>0.14727592267135325</v>
          </cell>
          <cell r="AY33">
            <v>0</v>
          </cell>
          <cell r="AZ33">
            <v>4088</v>
          </cell>
          <cell r="BA33">
            <v>4097</v>
          </cell>
          <cell r="BB33">
            <v>0.99780327068586772</v>
          </cell>
          <cell r="BD33">
            <v>0</v>
          </cell>
          <cell r="BE33">
            <v>0</v>
          </cell>
          <cell r="BF33">
            <v>-64406.17</v>
          </cell>
          <cell r="BG33">
            <v>-78798.039999999994</v>
          </cell>
          <cell r="BI33">
            <v>-170456.9</v>
          </cell>
          <cell r="BL33">
            <v>10018</v>
          </cell>
          <cell r="BM33">
            <v>-296204.24598718598</v>
          </cell>
          <cell r="BO33">
            <v>66100.355223804712</v>
          </cell>
          <cell r="BP33">
            <v>957097</v>
          </cell>
          <cell r="BQ33">
            <v>307625</v>
          </cell>
          <cell r="BR33">
            <v>775785.65017119201</v>
          </cell>
          <cell r="BS33">
            <v>36395.601393886747</v>
          </cell>
          <cell r="BT33">
            <v>60999.028802497414</v>
          </cell>
          <cell r="BU33">
            <v>342628.85533858417</v>
          </cell>
          <cell r="BV33">
            <v>602833.9381420163</v>
          </cell>
          <cell r="BW33">
            <v>951555.92533722846</v>
          </cell>
          <cell r="BX33">
            <v>298048.6815636204</v>
          </cell>
          <cell r="BY33">
            <v>488371.1271958896</v>
          </cell>
          <cell r="CA33">
            <v>-3513.2418305016763</v>
          </cell>
          <cell r="CD33">
            <v>0</v>
          </cell>
          <cell r="CE33">
            <v>660127.54033724486</v>
          </cell>
          <cell r="CF33">
            <v>0</v>
          </cell>
          <cell r="CG33">
            <v>7323221.3445187695</v>
          </cell>
          <cell r="CH33">
            <v>573620</v>
          </cell>
          <cell r="CI33">
            <v>306128.3224</v>
          </cell>
          <cell r="CJ33">
            <v>99600.453740000012</v>
          </cell>
          <cell r="CK33">
            <v>206527.86865999998</v>
          </cell>
          <cell r="CL33">
            <v>21874688.603505425</v>
          </cell>
          <cell r="CM33">
            <v>25671626.480450299</v>
          </cell>
          <cell r="CO33">
            <v>563092.96937348344</v>
          </cell>
          <cell r="CP33">
            <v>189765.94</v>
          </cell>
          <cell r="CQ33">
            <v>143801.04</v>
          </cell>
          <cell r="CR33">
            <v>405459.28392826533</v>
          </cell>
          <cell r="CS33">
            <v>7509.84</v>
          </cell>
          <cell r="CT33">
            <v>517441.58431855531</v>
          </cell>
          <cell r="CU33">
            <v>168524.2021485834</v>
          </cell>
        </row>
        <row r="34">
          <cell r="B34" t="str">
            <v>Humppila</v>
          </cell>
          <cell r="C34">
            <v>2235</v>
          </cell>
          <cell r="Q34">
            <v>99</v>
          </cell>
          <cell r="R34">
            <v>23</v>
          </cell>
          <cell r="S34">
            <v>152</v>
          </cell>
          <cell r="T34">
            <v>81</v>
          </cell>
          <cell r="U34">
            <v>74</v>
          </cell>
          <cell r="V34">
            <v>1184</v>
          </cell>
          <cell r="W34">
            <v>374</v>
          </cell>
          <cell r="X34">
            <v>153</v>
          </cell>
          <cell r="Y34">
            <v>95</v>
          </cell>
          <cell r="AE34">
            <v>1.0498966469618738</v>
          </cell>
          <cell r="AF34">
            <v>2764199.3890206302</v>
          </cell>
          <cell r="AG34">
            <v>93</v>
          </cell>
          <cell r="AH34">
            <v>1044</v>
          </cell>
          <cell r="AJ34">
            <v>38</v>
          </cell>
          <cell r="AK34">
            <v>1.7002237136465325E-2</v>
          </cell>
          <cell r="AM34">
            <v>0</v>
          </cell>
          <cell r="AN34">
            <v>5</v>
          </cell>
          <cell r="AP34">
            <v>0</v>
          </cell>
          <cell r="AQ34">
            <v>0</v>
          </cell>
          <cell r="AR34">
            <v>147.96</v>
          </cell>
          <cell r="AS34">
            <v>15.105433901054338</v>
          </cell>
          <cell r="AU34">
            <v>87</v>
          </cell>
          <cell r="AV34">
            <v>632</v>
          </cell>
          <cell r="AW34">
            <v>0.13765822784810128</v>
          </cell>
          <cell r="AY34">
            <v>0</v>
          </cell>
          <cell r="AZ34">
            <v>619</v>
          </cell>
          <cell r="BA34">
            <v>908</v>
          </cell>
          <cell r="BB34">
            <v>0.68171806167400884</v>
          </cell>
          <cell r="BD34">
            <v>0</v>
          </cell>
          <cell r="BE34">
            <v>0</v>
          </cell>
          <cell r="BF34">
            <v>-14449.9</v>
          </cell>
          <cell r="BG34">
            <v>-17678.8</v>
          </cell>
          <cell r="BI34">
            <v>-38243</v>
          </cell>
          <cell r="BL34">
            <v>-12271</v>
          </cell>
          <cell r="BM34">
            <v>-102955.94018985443</v>
          </cell>
          <cell r="BO34">
            <v>46918.217164198868</v>
          </cell>
          <cell r="BP34">
            <v>237213</v>
          </cell>
          <cell r="BQ34">
            <v>76959</v>
          </cell>
          <cell r="BR34">
            <v>185381.41894099</v>
          </cell>
          <cell r="BS34">
            <v>8896.7136972125118</v>
          </cell>
          <cell r="BT34">
            <v>23020.654666398081</v>
          </cell>
          <cell r="BU34">
            <v>81482.308758963845</v>
          </cell>
          <cell r="BV34">
            <v>137785.34401540196</v>
          </cell>
          <cell r="BW34">
            <v>228247.47389965283</v>
          </cell>
          <cell r="BX34">
            <v>63114.290344115077</v>
          </cell>
          <cell r="BY34">
            <v>116107.3790465076</v>
          </cell>
          <cell r="CA34">
            <v>13758.340708318348</v>
          </cell>
          <cell r="CD34">
            <v>0</v>
          </cell>
          <cell r="CE34">
            <v>161350.57343617201</v>
          </cell>
          <cell r="CF34">
            <v>0</v>
          </cell>
          <cell r="CG34">
            <v>1821119.9315848041</v>
          </cell>
          <cell r="CH34">
            <v>-497078</v>
          </cell>
          <cell r="CI34">
            <v>55801.810099999995</v>
          </cell>
          <cell r="CJ34">
            <v>53015.118000000002</v>
          </cell>
          <cell r="CK34">
            <v>2786.6920999999929</v>
          </cell>
          <cell r="CL34">
            <v>4326962.3263085596</v>
          </cell>
          <cell r="CM34">
            <v>5311254.5452727498</v>
          </cell>
          <cell r="CO34">
            <v>125859.35986178048</v>
          </cell>
          <cell r="CP34">
            <v>43332.380000000005</v>
          </cell>
          <cell r="CQ34">
            <v>31143.54</v>
          </cell>
          <cell r="CR34">
            <v>86338.602070963301</v>
          </cell>
          <cell r="CS34">
            <v>1949.67</v>
          </cell>
          <cell r="CT34">
            <v>99803.598141950657</v>
          </cell>
          <cell r="CU34">
            <v>36172.2206972442</v>
          </cell>
        </row>
        <row r="35">
          <cell r="B35" t="str">
            <v>Hyrynsalmi</v>
          </cell>
          <cell r="C35">
            <v>2287</v>
          </cell>
          <cell r="Q35">
            <v>74</v>
          </cell>
          <cell r="R35">
            <v>12</v>
          </cell>
          <cell r="S35">
            <v>89</v>
          </cell>
          <cell r="T35">
            <v>48</v>
          </cell>
          <cell r="U35">
            <v>57</v>
          </cell>
          <cell r="V35">
            <v>1123</v>
          </cell>
          <cell r="W35">
            <v>489</v>
          </cell>
          <cell r="X35">
            <v>286</v>
          </cell>
          <cell r="Y35">
            <v>109</v>
          </cell>
          <cell r="AE35">
            <v>1.8395150181152087</v>
          </cell>
          <cell r="AF35">
            <v>4955811.6570939301</v>
          </cell>
          <cell r="AG35">
            <v>119</v>
          </cell>
          <cell r="AH35">
            <v>928</v>
          </cell>
          <cell r="AJ35">
            <v>32</v>
          </cell>
          <cell r="AK35">
            <v>1.3992129427197202E-2</v>
          </cell>
          <cell r="AM35">
            <v>0</v>
          </cell>
          <cell r="AN35">
            <v>2</v>
          </cell>
          <cell r="AP35">
            <v>0</v>
          </cell>
          <cell r="AQ35">
            <v>0</v>
          </cell>
          <cell r="AR35">
            <v>1421.1</v>
          </cell>
          <cell r="AS35">
            <v>1.6093167264794879</v>
          </cell>
          <cell r="AU35">
            <v>64</v>
          </cell>
          <cell r="AV35">
            <v>491</v>
          </cell>
          <cell r="AW35">
            <v>0.13034623217922606</v>
          </cell>
          <cell r="AY35">
            <v>1.4794166666666668</v>
          </cell>
          <cell r="AZ35">
            <v>587</v>
          </cell>
          <cell r="BA35">
            <v>730</v>
          </cell>
          <cell r="BB35">
            <v>0.80410958904109586</v>
          </cell>
          <cell r="BD35">
            <v>0</v>
          </cell>
          <cell r="BE35">
            <v>0</v>
          </cell>
          <cell r="BF35">
            <v>-14677.06</v>
          </cell>
          <cell r="BG35">
            <v>-17956.72</v>
          </cell>
          <cell r="BI35">
            <v>-38844.199999999997</v>
          </cell>
          <cell r="BL35">
            <v>22819</v>
          </cell>
          <cell r="BM35">
            <v>-27209.428014807811</v>
          </cell>
          <cell r="BO35">
            <v>133478.10414634459</v>
          </cell>
          <cell r="BP35">
            <v>279305</v>
          </cell>
          <cell r="BQ35">
            <v>81640</v>
          </cell>
          <cell r="BR35">
            <v>204901.33930158522</v>
          </cell>
          <cell r="BS35">
            <v>13280.894779769194</v>
          </cell>
          <cell r="BT35">
            <v>45938.392715675531</v>
          </cell>
          <cell r="BU35">
            <v>110928.5401283251</v>
          </cell>
          <cell r="BV35">
            <v>130583.63289368991</v>
          </cell>
          <cell r="BW35">
            <v>213796.88144553293</v>
          </cell>
          <cell r="BX35">
            <v>64702.380567669832</v>
          </cell>
          <cell r="BY35">
            <v>116775.48090499833</v>
          </cell>
          <cell r="CA35">
            <v>-15027.77627256823</v>
          </cell>
          <cell r="CD35">
            <v>0</v>
          </cell>
          <cell r="CE35">
            <v>151211.7921405517</v>
          </cell>
          <cell r="CF35">
            <v>0</v>
          </cell>
          <cell r="CG35">
            <v>1998473.9352867347</v>
          </cell>
          <cell r="CH35">
            <v>-490519</v>
          </cell>
          <cell r="CI35">
            <v>13593.62</v>
          </cell>
          <cell r="CJ35">
            <v>31265.326000000005</v>
          </cell>
          <cell r="CK35">
            <v>-17671.706000000006</v>
          </cell>
          <cell r="CL35">
            <v>8684445.0344145391</v>
          </cell>
          <cell r="CM35">
            <v>10903571.316420984</v>
          </cell>
          <cell r="CO35">
            <v>117482.99431615327</v>
          </cell>
          <cell r="CP35">
            <v>28817.100000000002</v>
          </cell>
          <cell r="CQ35">
            <v>44261.88</v>
          </cell>
          <cell r="CR35">
            <v>82077.115798904226</v>
          </cell>
          <cell r="CS35">
            <v>1155.3600000000001</v>
          </cell>
          <cell r="CT35">
            <v>157113.21859556623</v>
          </cell>
          <cell r="CU35">
            <v>38746.309586528165</v>
          </cell>
        </row>
        <row r="36">
          <cell r="B36" t="str">
            <v>Hyvinkää</v>
          </cell>
          <cell r="C36">
            <v>46504</v>
          </cell>
          <cell r="Q36">
            <v>2566</v>
          </cell>
          <cell r="R36">
            <v>488</v>
          </cell>
          <cell r="S36">
            <v>3233</v>
          </cell>
          <cell r="T36">
            <v>1549</v>
          </cell>
          <cell r="U36">
            <v>1579</v>
          </cell>
          <cell r="V36">
            <v>27014</v>
          </cell>
          <cell r="W36">
            <v>5877</v>
          </cell>
          <cell r="X36">
            <v>2981</v>
          </cell>
          <cell r="Y36">
            <v>1217</v>
          </cell>
          <cell r="AE36">
            <v>1.0187677031098512</v>
          </cell>
          <cell r="AF36">
            <v>55809838.90666537</v>
          </cell>
          <cell r="AG36">
            <v>1906</v>
          </cell>
          <cell r="AH36">
            <v>22843</v>
          </cell>
          <cell r="AJ36">
            <v>2701</v>
          </cell>
          <cell r="AK36">
            <v>5.8081025288147257E-2</v>
          </cell>
          <cell r="AM36">
            <v>0</v>
          </cell>
          <cell r="AN36">
            <v>419</v>
          </cell>
          <cell r="AP36">
            <v>0</v>
          </cell>
          <cell r="AQ36">
            <v>0</v>
          </cell>
          <cell r="AR36">
            <v>322.68</v>
          </cell>
          <cell r="AS36">
            <v>144.11801165241104</v>
          </cell>
          <cell r="AU36">
            <v>2153</v>
          </cell>
          <cell r="AV36">
            <v>14788</v>
          </cell>
          <cell r="AW36">
            <v>0.14559101974573979</v>
          </cell>
          <cell r="AY36">
            <v>0</v>
          </cell>
          <cell r="AZ36">
            <v>19690</v>
          </cell>
          <cell r="BA36">
            <v>20642</v>
          </cell>
          <cell r="BB36">
            <v>0.9538804379420599</v>
          </cell>
          <cell r="BD36">
            <v>0</v>
          </cell>
          <cell r="BE36">
            <v>0</v>
          </cell>
          <cell r="BF36">
            <v>-294923.08999999997</v>
          </cell>
          <cell r="BG36">
            <v>-360825.08</v>
          </cell>
          <cell r="BI36">
            <v>-780541.29999999993</v>
          </cell>
          <cell r="BL36">
            <v>763367</v>
          </cell>
          <cell r="BM36">
            <v>-4350567.074343957</v>
          </cell>
          <cell r="BO36">
            <v>-44193.197689123452</v>
          </cell>
          <cell r="BP36">
            <v>2890456</v>
          </cell>
          <cell r="BQ36">
            <v>981270</v>
          </cell>
          <cell r="BR36">
            <v>2082748.6046677604</v>
          </cell>
          <cell r="BS36">
            <v>51781.001304332858</v>
          </cell>
          <cell r="BT36">
            <v>167661.50023022399</v>
          </cell>
          <cell r="BU36">
            <v>857276.2194981568</v>
          </cell>
          <cell r="BV36">
            <v>2081020.0263854051</v>
          </cell>
          <cell r="BW36">
            <v>3226311.8016826194</v>
          </cell>
          <cell r="BX36">
            <v>990830.64477784024</v>
          </cell>
          <cell r="BY36">
            <v>1709097.3955632143</v>
          </cell>
          <cell r="CA36">
            <v>-64129.93352997792</v>
          </cell>
          <cell r="CD36">
            <v>0</v>
          </cell>
          <cell r="CE36">
            <v>2111931.5495272432</v>
          </cell>
          <cell r="CF36">
            <v>0</v>
          </cell>
          <cell r="CG36">
            <v>-3201456.3673901251</v>
          </cell>
          <cell r="CH36">
            <v>-2498968</v>
          </cell>
          <cell r="CI36">
            <v>1318785.0443</v>
          </cell>
          <cell r="CJ36">
            <v>1307117.6402540002</v>
          </cell>
          <cell r="CK36">
            <v>11667.404045999749</v>
          </cell>
          <cell r="CL36">
            <v>41015416.944475397</v>
          </cell>
          <cell r="CM36">
            <v>50840499.104887739</v>
          </cell>
          <cell r="CO36">
            <v>3355352.6429420956</v>
          </cell>
          <cell r="CP36">
            <v>950537.38</v>
          </cell>
          <cell r="CQ36">
            <v>504455.25</v>
          </cell>
          <cell r="CR36">
            <v>2419543.992086452</v>
          </cell>
          <cell r="CS36">
            <v>37284.43</v>
          </cell>
          <cell r="CT36">
            <v>3785315.2866157657</v>
          </cell>
          <cell r="CU36">
            <v>1006015.8450316838</v>
          </cell>
        </row>
        <row r="37">
          <cell r="B37" t="str">
            <v>Hämeenkyrö</v>
          </cell>
          <cell r="C37">
            <v>10510</v>
          </cell>
          <cell r="Q37">
            <v>682</v>
          </cell>
          <cell r="R37">
            <v>130</v>
          </cell>
          <cell r="S37">
            <v>755</v>
          </cell>
          <cell r="T37">
            <v>401</v>
          </cell>
          <cell r="U37">
            <v>404</v>
          </cell>
          <cell r="V37">
            <v>5710</v>
          </cell>
          <cell r="W37">
            <v>1393</v>
          </cell>
          <cell r="X37">
            <v>730</v>
          </cell>
          <cell r="Y37">
            <v>305</v>
          </cell>
          <cell r="AE37">
            <v>0.99466248888574804</v>
          </cell>
          <cell r="AF37">
            <v>12314697.449146891</v>
          </cell>
          <cell r="AG37">
            <v>381</v>
          </cell>
          <cell r="AH37">
            <v>4831</v>
          </cell>
          <cell r="AJ37">
            <v>197</v>
          </cell>
          <cell r="AK37">
            <v>1.8744053282588012E-2</v>
          </cell>
          <cell r="AM37">
            <v>0</v>
          </cell>
          <cell r="AN37">
            <v>17</v>
          </cell>
          <cell r="AP37">
            <v>0</v>
          </cell>
          <cell r="AQ37">
            <v>0</v>
          </cell>
          <cell r="AR37">
            <v>463.89</v>
          </cell>
          <cell r="AS37">
            <v>22.656233158722973</v>
          </cell>
          <cell r="AU37">
            <v>389</v>
          </cell>
          <cell r="AV37">
            <v>3312</v>
          </cell>
          <cell r="AW37">
            <v>0.11745169082125603</v>
          </cell>
          <cell r="AY37">
            <v>0</v>
          </cell>
          <cell r="AZ37">
            <v>2856</v>
          </cell>
          <cell r="BA37">
            <v>4311</v>
          </cell>
          <cell r="BB37">
            <v>0.66249130132219902</v>
          </cell>
          <cell r="BD37">
            <v>0</v>
          </cell>
          <cell r="BE37">
            <v>2</v>
          </cell>
          <cell r="BF37">
            <v>-66879.69</v>
          </cell>
          <cell r="BG37">
            <v>-81824.28</v>
          </cell>
          <cell r="BI37">
            <v>-177003.3</v>
          </cell>
          <cell r="BL37">
            <v>-12046</v>
          </cell>
          <cell r="BM37">
            <v>-243887.65634315566</v>
          </cell>
          <cell r="BO37">
            <v>188528.23985093832</v>
          </cell>
          <cell r="BP37">
            <v>826508</v>
          </cell>
          <cell r="BQ37">
            <v>260391</v>
          </cell>
          <cell r="BR37">
            <v>579739.51677479001</v>
          </cell>
          <cell r="BS37">
            <v>24385.922358569595</v>
          </cell>
          <cell r="BT37">
            <v>9854.6739827850834</v>
          </cell>
          <cell r="BU37">
            <v>253279.33482305901</v>
          </cell>
          <cell r="BV37">
            <v>538688.74485541612</v>
          </cell>
          <cell r="BW37">
            <v>854332.19914349238</v>
          </cell>
          <cell r="BX37">
            <v>253482.71560903557</v>
          </cell>
          <cell r="BY37">
            <v>467947.89639310091</v>
          </cell>
          <cell r="CA37">
            <v>28688.683355826921</v>
          </cell>
          <cell r="CD37">
            <v>0</v>
          </cell>
          <cell r="CE37">
            <v>600179.84041248099</v>
          </cell>
          <cell r="CF37">
            <v>0</v>
          </cell>
          <cell r="CG37">
            <v>6204958.5343077062</v>
          </cell>
          <cell r="CH37">
            <v>-1251918</v>
          </cell>
          <cell r="CI37">
            <v>218857.28200000001</v>
          </cell>
          <cell r="CJ37">
            <v>308588.76762</v>
          </cell>
          <cell r="CK37">
            <v>-89731.485619999992</v>
          </cell>
          <cell r="CL37">
            <v>17905641.685221475</v>
          </cell>
          <cell r="CM37">
            <v>21461001.179692723</v>
          </cell>
          <cell r="CO37">
            <v>653722.5049329435</v>
          </cell>
          <cell r="CP37">
            <v>240249.23</v>
          </cell>
          <cell r="CQ37">
            <v>121569.96</v>
          </cell>
          <cell r="CR37">
            <v>475807.57173989259</v>
          </cell>
          <cell r="CS37">
            <v>9652.07</v>
          </cell>
          <cell r="CT37">
            <v>661372.15443928726</v>
          </cell>
          <cell r="CU37">
            <v>191157.06072749445</v>
          </cell>
        </row>
        <row r="38">
          <cell r="B38" t="str">
            <v>Hämeenlinna</v>
          </cell>
          <cell r="C38">
            <v>67532</v>
          </cell>
          <cell r="Q38">
            <v>3676</v>
          </cell>
          <cell r="R38">
            <v>671</v>
          </cell>
          <cell r="S38">
            <v>4316</v>
          </cell>
          <cell r="T38">
            <v>2145</v>
          </cell>
          <cell r="U38">
            <v>2065</v>
          </cell>
          <cell r="V38">
            <v>37576</v>
          </cell>
          <cell r="W38">
            <v>9623</v>
          </cell>
          <cell r="X38">
            <v>5209</v>
          </cell>
          <cell r="Y38">
            <v>2251</v>
          </cell>
          <cell r="AE38">
            <v>1.0102851585659807</v>
          </cell>
          <cell r="AF38">
            <v>80370908.092711255</v>
          </cell>
          <cell r="AG38">
            <v>3293</v>
          </cell>
          <cell r="AH38">
            <v>31580</v>
          </cell>
          <cell r="AJ38">
            <v>3382</v>
          </cell>
          <cell r="AK38">
            <v>5.0079962092045252E-2</v>
          </cell>
          <cell r="AM38">
            <v>0</v>
          </cell>
          <cell r="AN38">
            <v>242</v>
          </cell>
          <cell r="AP38">
            <v>0</v>
          </cell>
          <cell r="AQ38">
            <v>0</v>
          </cell>
          <cell r="AR38">
            <v>1785.07</v>
          </cell>
          <cell r="AS38">
            <v>37.831569630322619</v>
          </cell>
          <cell r="AU38">
            <v>2542</v>
          </cell>
          <cell r="AV38">
            <v>20114</v>
          </cell>
          <cell r="AW38">
            <v>0.12637963607437605</v>
          </cell>
          <cell r="AY38">
            <v>0</v>
          </cell>
          <cell r="AZ38">
            <v>28038</v>
          </cell>
          <cell r="BA38">
            <v>27621</v>
          </cell>
          <cell r="BB38">
            <v>1.0150972086455958</v>
          </cell>
          <cell r="BD38">
            <v>0</v>
          </cell>
          <cell r="BE38">
            <v>7</v>
          </cell>
          <cell r="BF38">
            <v>-426947.22</v>
          </cell>
          <cell r="BG38">
            <v>-522350.63999999996</v>
          </cell>
          <cell r="BI38">
            <v>-1129955.3999999999</v>
          </cell>
          <cell r="BL38">
            <v>56873</v>
          </cell>
          <cell r="BM38">
            <v>-5645131.3834854122</v>
          </cell>
          <cell r="BO38">
            <v>-768345.07700127363</v>
          </cell>
          <cell r="BP38">
            <v>4556748</v>
          </cell>
          <cell r="BQ38">
            <v>1570984</v>
          </cell>
          <cell r="BR38">
            <v>3432285.8347071824</v>
          </cell>
          <cell r="BS38">
            <v>116664.23442693883</v>
          </cell>
          <cell r="BT38">
            <v>300048.30933460762</v>
          </cell>
          <cell r="BU38">
            <v>1539308.2060349199</v>
          </cell>
          <cell r="BV38">
            <v>3208859.7465083851</v>
          </cell>
          <cell r="BW38">
            <v>5144768.0498811621</v>
          </cell>
          <cell r="BX38">
            <v>1560633.0035080516</v>
          </cell>
          <cell r="BY38">
            <v>2716617.6287746038</v>
          </cell>
          <cell r="CA38">
            <v>237186.82648057723</v>
          </cell>
          <cell r="CD38">
            <v>0</v>
          </cell>
          <cell r="CE38">
            <v>3469698.131084118</v>
          </cell>
          <cell r="CF38">
            <v>0</v>
          </cell>
          <cell r="CG38">
            <v>9330978.8552854992</v>
          </cell>
          <cell r="CH38">
            <v>-12154118</v>
          </cell>
          <cell r="CI38">
            <v>753290.45229999989</v>
          </cell>
          <cell r="CJ38">
            <v>796083.16806000005</v>
          </cell>
          <cell r="CK38">
            <v>-42792.715760000166</v>
          </cell>
          <cell r="CL38">
            <v>73550183.25399904</v>
          </cell>
          <cell r="CM38">
            <v>88062291.799060777</v>
          </cell>
          <cell r="CO38">
            <v>4701339.3678706614</v>
          </cell>
          <cell r="CP38">
            <v>1296982.96</v>
          </cell>
          <cell r="CQ38">
            <v>855345.81</v>
          </cell>
          <cell r="CR38">
            <v>3396193.2638436891</v>
          </cell>
          <cell r="CS38">
            <v>51630.15</v>
          </cell>
          <cell r="CT38">
            <v>3015631.5837683273</v>
          </cell>
          <cell r="CU38">
            <v>1445274.790059489</v>
          </cell>
        </row>
        <row r="39">
          <cell r="B39" t="str">
            <v>Heinola</v>
          </cell>
          <cell r="C39">
            <v>18889</v>
          </cell>
          <cell r="Q39">
            <v>725</v>
          </cell>
          <cell r="R39">
            <v>145</v>
          </cell>
          <cell r="S39">
            <v>948</v>
          </cell>
          <cell r="T39">
            <v>571</v>
          </cell>
          <cell r="U39">
            <v>532</v>
          </cell>
          <cell r="V39">
            <v>9772</v>
          </cell>
          <cell r="W39">
            <v>3519</v>
          </cell>
          <cell r="X39">
            <v>1948</v>
          </cell>
          <cell r="Y39">
            <v>729</v>
          </cell>
          <cell r="AE39">
            <v>1.3683900602305663</v>
          </cell>
          <cell r="AF39">
            <v>30448378.380584907</v>
          </cell>
          <cell r="AG39">
            <v>1086</v>
          </cell>
          <cell r="AH39">
            <v>8278</v>
          </cell>
          <cell r="AJ39">
            <v>660</v>
          </cell>
          <cell r="AK39">
            <v>3.4940970935465082E-2</v>
          </cell>
          <cell r="AM39">
            <v>0</v>
          </cell>
          <cell r="AN39">
            <v>38</v>
          </cell>
          <cell r="AP39">
            <v>0</v>
          </cell>
          <cell r="AQ39">
            <v>0</v>
          </cell>
          <cell r="AR39">
            <v>675.99</v>
          </cell>
          <cell r="AS39">
            <v>27.942721046169321</v>
          </cell>
          <cell r="AU39">
            <v>895</v>
          </cell>
          <cell r="AV39">
            <v>4934</v>
          </cell>
          <cell r="AW39">
            <v>0.18139440616132954</v>
          </cell>
          <cell r="AY39">
            <v>0</v>
          </cell>
          <cell r="AZ39">
            <v>6614</v>
          </cell>
          <cell r="BA39">
            <v>6881</v>
          </cell>
          <cell r="BB39">
            <v>0.9611975003633193</v>
          </cell>
          <cell r="BD39">
            <v>0</v>
          </cell>
          <cell r="BE39">
            <v>2</v>
          </cell>
          <cell r="BF39">
            <v>-120697.68</v>
          </cell>
          <cell r="BG39">
            <v>-147668.16</v>
          </cell>
          <cell r="BI39">
            <v>-319437.59999999998</v>
          </cell>
          <cell r="BL39">
            <v>751929</v>
          </cell>
          <cell r="BM39">
            <v>-1189682.8744997652</v>
          </cell>
          <cell r="BO39">
            <v>-211195.58279307187</v>
          </cell>
          <cell r="BP39">
            <v>1456682</v>
          </cell>
          <cell r="BQ39">
            <v>464204</v>
          </cell>
          <cell r="BR39">
            <v>1094866.502573506</v>
          </cell>
          <cell r="BS39">
            <v>51131.63424286549</v>
          </cell>
          <cell r="BT39">
            <v>176358.02767384014</v>
          </cell>
          <cell r="BU39">
            <v>602628.23120425513</v>
          </cell>
          <cell r="BV39">
            <v>940187.99114162312</v>
          </cell>
          <cell r="BW39">
            <v>1578097.1405111526</v>
          </cell>
          <cell r="BX39">
            <v>472697.78597736609</v>
          </cell>
          <cell r="BY39">
            <v>815657.87243266194</v>
          </cell>
          <cell r="CA39">
            <v>199714.13222891683</v>
          </cell>
          <cell r="CD39">
            <v>0</v>
          </cell>
          <cell r="CE39">
            <v>1054434.0779268781</v>
          </cell>
          <cell r="CF39">
            <v>0</v>
          </cell>
          <cell r="CG39">
            <v>9349513.6688725185</v>
          </cell>
          <cell r="CH39">
            <v>-2267775</v>
          </cell>
          <cell r="CI39">
            <v>581806.93599999999</v>
          </cell>
          <cell r="CJ39">
            <v>404736.44188000006</v>
          </cell>
          <cell r="CK39">
            <v>177070.49411999993</v>
          </cell>
          <cell r="CL39">
            <v>38168328.565075003</v>
          </cell>
          <cell r="CM39">
            <v>42717295.686252773</v>
          </cell>
          <cell r="CO39">
            <v>1142884.7172897393</v>
          </cell>
          <cell r="CP39">
            <v>293080.58</v>
          </cell>
          <cell r="CQ39">
            <v>310233.72000000003</v>
          </cell>
          <cell r="CR39">
            <v>832324.93404161441</v>
          </cell>
          <cell r="CS39">
            <v>13743.97</v>
          </cell>
          <cell r="CT39">
            <v>960001.70237805729</v>
          </cell>
          <cell r="CU39">
            <v>348840.30464196223</v>
          </cell>
        </row>
        <row r="40">
          <cell r="B40" t="str">
            <v>Ii</v>
          </cell>
          <cell r="C40">
            <v>9862</v>
          </cell>
          <cell r="Q40">
            <v>803</v>
          </cell>
          <cell r="R40">
            <v>156</v>
          </cell>
          <cell r="S40">
            <v>979</v>
          </cell>
          <cell r="T40">
            <v>471</v>
          </cell>
          <cell r="U40">
            <v>409</v>
          </cell>
          <cell r="V40">
            <v>5034</v>
          </cell>
          <cell r="W40">
            <v>1132</v>
          </cell>
          <cell r="X40">
            <v>614</v>
          </cell>
          <cell r="Y40">
            <v>264</v>
          </cell>
          <cell r="AE40">
            <v>1.0867451943727475</v>
          </cell>
          <cell r="AF40">
            <v>12625192.743932955</v>
          </cell>
          <cell r="AG40">
            <v>492</v>
          </cell>
          <cell r="AH40">
            <v>4084</v>
          </cell>
          <cell r="AJ40">
            <v>66</v>
          </cell>
          <cell r="AK40">
            <v>6.6923544919894546E-3</v>
          </cell>
          <cell r="AM40">
            <v>0</v>
          </cell>
          <cell r="AN40">
            <v>15</v>
          </cell>
          <cell r="AP40">
            <v>0</v>
          </cell>
          <cell r="AQ40">
            <v>0</v>
          </cell>
          <cell r="AR40">
            <v>1614.1</v>
          </cell>
          <cell r="AS40">
            <v>6.1099064494145345</v>
          </cell>
          <cell r="AU40">
            <v>283</v>
          </cell>
          <cell r="AV40">
            <v>2800</v>
          </cell>
          <cell r="AW40">
            <v>0.10107142857142858</v>
          </cell>
          <cell r="AY40">
            <v>0</v>
          </cell>
          <cell r="AZ40">
            <v>2427</v>
          </cell>
          <cell r="BA40">
            <v>3597</v>
          </cell>
          <cell r="BB40">
            <v>0.67472894078398671</v>
          </cell>
          <cell r="BD40">
            <v>0</v>
          </cell>
          <cell r="BE40">
            <v>1</v>
          </cell>
          <cell r="BF40">
            <v>-62885.46</v>
          </cell>
          <cell r="BG40">
            <v>-76937.52</v>
          </cell>
          <cell r="BI40">
            <v>-166432.19999999998</v>
          </cell>
          <cell r="BL40">
            <v>132064</v>
          </cell>
          <cell r="BM40">
            <v>-324188.25439819647</v>
          </cell>
          <cell r="BO40">
            <v>-103891.53774344549</v>
          </cell>
          <cell r="BP40">
            <v>723887</v>
          </cell>
          <cell r="BQ40">
            <v>216091</v>
          </cell>
          <cell r="BR40">
            <v>530323.51747874089</v>
          </cell>
          <cell r="BS40">
            <v>16076.989392230093</v>
          </cell>
          <cell r="BT40">
            <v>9193.4387469106223</v>
          </cell>
          <cell r="BU40">
            <v>255264.1904055092</v>
          </cell>
          <cell r="BV40">
            <v>465197.09824793745</v>
          </cell>
          <cell r="BW40">
            <v>685611.40682283253</v>
          </cell>
          <cell r="BX40">
            <v>169137.61590244822</v>
          </cell>
          <cell r="BY40">
            <v>374548.38230552268</v>
          </cell>
          <cell r="CA40">
            <v>46912.796097451865</v>
          </cell>
          <cell r="CD40">
            <v>0</v>
          </cell>
          <cell r="CE40">
            <v>501255.53598157165</v>
          </cell>
          <cell r="CF40">
            <v>0</v>
          </cell>
          <cell r="CG40">
            <v>8976431.9315607212</v>
          </cell>
          <cell r="CH40">
            <v>-87754</v>
          </cell>
          <cell r="CI40">
            <v>163259.3762</v>
          </cell>
          <cell r="CJ40">
            <v>246996.07540000003</v>
          </cell>
          <cell r="CK40">
            <v>-83736.699200000032</v>
          </cell>
          <cell r="CL40">
            <v>26287044.717274819</v>
          </cell>
          <cell r="CM40">
            <v>27119769.983511552</v>
          </cell>
          <cell r="CO40">
            <v>520394.00780286803</v>
          </cell>
          <cell r="CP40">
            <v>287850.81</v>
          </cell>
          <cell r="CQ40">
            <v>100640.7</v>
          </cell>
          <cell r="CR40">
            <v>370492.71021552064</v>
          </cell>
          <cell r="CS40">
            <v>11336.97</v>
          </cell>
          <cell r="CT40">
            <v>669432.52327624697</v>
          </cell>
          <cell r="CU40">
            <v>161878.40231630713</v>
          </cell>
        </row>
        <row r="41">
          <cell r="B41" t="str">
            <v>Iisalmi</v>
          </cell>
          <cell r="C41">
            <v>21472</v>
          </cell>
          <cell r="Q41">
            <v>1237</v>
          </cell>
          <cell r="R41">
            <v>201</v>
          </cell>
          <cell r="S41">
            <v>1406</v>
          </cell>
          <cell r="T41">
            <v>674</v>
          </cell>
          <cell r="U41">
            <v>691</v>
          </cell>
          <cell r="V41">
            <v>11801</v>
          </cell>
          <cell r="W41">
            <v>3169</v>
          </cell>
          <cell r="X41">
            <v>1579</v>
          </cell>
          <cell r="Y41">
            <v>714</v>
          </cell>
          <cell r="AE41">
            <v>1.5233941427797122</v>
          </cell>
          <cell r="AF41">
            <v>38532755.821776323</v>
          </cell>
          <cell r="AG41">
            <v>1116</v>
          </cell>
          <cell r="AH41">
            <v>9944</v>
          </cell>
          <cell r="AJ41">
            <v>593</v>
          </cell>
          <cell r="AK41">
            <v>2.7617362146050671E-2</v>
          </cell>
          <cell r="AM41">
            <v>0</v>
          </cell>
          <cell r="AN41">
            <v>8</v>
          </cell>
          <cell r="AP41">
            <v>0</v>
          </cell>
          <cell r="AQ41">
            <v>0</v>
          </cell>
          <cell r="AR41">
            <v>763.03</v>
          </cell>
          <cell r="AS41">
            <v>28.140440087545706</v>
          </cell>
          <cell r="AU41">
            <v>710</v>
          </cell>
          <cell r="AV41">
            <v>6006</v>
          </cell>
          <cell r="AW41">
            <v>0.11821511821511821</v>
          </cell>
          <cell r="AY41">
            <v>5.8049999999999997E-2</v>
          </cell>
          <cell r="AZ41">
            <v>9204</v>
          </cell>
          <cell r="BA41">
            <v>8539</v>
          </cell>
          <cell r="BB41">
            <v>1.0778779716594449</v>
          </cell>
          <cell r="BD41">
            <v>0</v>
          </cell>
          <cell r="BE41">
            <v>2</v>
          </cell>
          <cell r="BF41">
            <v>-136542.09</v>
          </cell>
          <cell r="BG41">
            <v>-167053.07999999999</v>
          </cell>
          <cell r="BI41">
            <v>-361371.3</v>
          </cell>
          <cell r="BL41">
            <v>2846</v>
          </cell>
          <cell r="BM41">
            <v>-1385847.846407536</v>
          </cell>
          <cell r="BO41">
            <v>-103509.28852503002</v>
          </cell>
          <cell r="BP41">
            <v>1719855</v>
          </cell>
          <cell r="BQ41">
            <v>554062</v>
          </cell>
          <cell r="BR41">
            <v>1309102.96830591</v>
          </cell>
          <cell r="BS41">
            <v>55085.894973506882</v>
          </cell>
          <cell r="BT41">
            <v>227371.5223683299</v>
          </cell>
          <cell r="BU41">
            <v>674080.99641225301</v>
          </cell>
          <cell r="BV41">
            <v>1126700.6565302126</v>
          </cell>
          <cell r="BW41">
            <v>1783562.8830082873</v>
          </cell>
          <cell r="BX41">
            <v>510782.16273364605</v>
          </cell>
          <cell r="BY41">
            <v>934420.57167074608</v>
          </cell>
          <cell r="CA41">
            <v>-26953.712264420174</v>
          </cell>
          <cell r="CD41">
            <v>0</v>
          </cell>
          <cell r="CE41">
            <v>1235442.3751460991</v>
          </cell>
          <cell r="CF41">
            <v>0</v>
          </cell>
          <cell r="CG41">
            <v>10630540.373558866</v>
          </cell>
          <cell r="CH41">
            <v>-1383246</v>
          </cell>
          <cell r="CI41">
            <v>375455.78440000006</v>
          </cell>
          <cell r="CJ41">
            <v>371663.16442000004</v>
          </cell>
          <cell r="CK41">
            <v>3792.6199800000177</v>
          </cell>
          <cell r="CL41">
            <v>46925631.538720518</v>
          </cell>
          <cell r="CM41">
            <v>53559648.902672544</v>
          </cell>
          <cell r="CO41">
            <v>1251637.9959098704</v>
          </cell>
          <cell r="CP41">
            <v>423824.83</v>
          </cell>
          <cell r="CQ41">
            <v>273482.34000000003</v>
          </cell>
          <cell r="CR41">
            <v>887778.74744355213</v>
          </cell>
          <cell r="CS41">
            <v>16223.18</v>
          </cell>
          <cell r="CT41">
            <v>1180808.3383974293</v>
          </cell>
          <cell r="CU41">
            <v>373188.84708109195</v>
          </cell>
        </row>
        <row r="42">
          <cell r="B42" t="str">
            <v>Iitti</v>
          </cell>
          <cell r="C42">
            <v>6765</v>
          </cell>
          <cell r="Q42">
            <v>368</v>
          </cell>
          <cell r="R42">
            <v>65</v>
          </cell>
          <cell r="S42">
            <v>400</v>
          </cell>
          <cell r="T42">
            <v>218</v>
          </cell>
          <cell r="U42">
            <v>195</v>
          </cell>
          <cell r="V42">
            <v>3501</v>
          </cell>
          <cell r="W42">
            <v>1115</v>
          </cell>
          <cell r="X42">
            <v>618</v>
          </cell>
          <cell r="Y42">
            <v>285</v>
          </cell>
          <cell r="AE42">
            <v>1.1114451629596771</v>
          </cell>
          <cell r="AF42">
            <v>8857295.44930337</v>
          </cell>
          <cell r="AG42">
            <v>306</v>
          </cell>
          <cell r="AH42">
            <v>3027</v>
          </cell>
          <cell r="AJ42">
            <v>129</v>
          </cell>
          <cell r="AK42">
            <v>1.9068736141906874E-2</v>
          </cell>
          <cell r="AM42">
            <v>0</v>
          </cell>
          <cell r="AN42">
            <v>16</v>
          </cell>
          <cell r="AP42">
            <v>0</v>
          </cell>
          <cell r="AQ42">
            <v>0</v>
          </cell>
          <cell r="AR42">
            <v>589.84</v>
          </cell>
          <cell r="AS42">
            <v>11.46921198969212</v>
          </cell>
          <cell r="AU42">
            <v>277</v>
          </cell>
          <cell r="AV42">
            <v>1839</v>
          </cell>
          <cell r="AW42">
            <v>0.15062533985861881</v>
          </cell>
          <cell r="AY42">
            <v>0</v>
          </cell>
          <cell r="AZ42">
            <v>2149</v>
          </cell>
          <cell r="BA42">
            <v>2619</v>
          </cell>
          <cell r="BB42">
            <v>0.82054219167621234</v>
          </cell>
          <cell r="BD42">
            <v>0</v>
          </cell>
          <cell r="BE42">
            <v>1</v>
          </cell>
          <cell r="BF42">
            <v>-43034.2</v>
          </cell>
          <cell r="BG42">
            <v>-52650.400000000001</v>
          </cell>
          <cell r="BI42">
            <v>-113894</v>
          </cell>
          <cell r="BL42">
            <v>36498</v>
          </cell>
          <cell r="BM42">
            <v>-233483.62298707175</v>
          </cell>
          <cell r="BO42">
            <v>7043.9867406785488</v>
          </cell>
          <cell r="BP42">
            <v>561007</v>
          </cell>
          <cell r="BQ42">
            <v>186515</v>
          </cell>
          <cell r="BR42">
            <v>430490.72209921485</v>
          </cell>
          <cell r="BS42">
            <v>23482.037625590612</v>
          </cell>
          <cell r="BT42">
            <v>26031.39221942881</v>
          </cell>
          <cell r="BU42">
            <v>198577.07449350462</v>
          </cell>
          <cell r="BV42">
            <v>350563.55389843992</v>
          </cell>
          <cell r="BW42">
            <v>587899.073939636</v>
          </cell>
          <cell r="BX42">
            <v>170386.28145441186</v>
          </cell>
          <cell r="BY42">
            <v>310652.33295275329</v>
          </cell>
          <cell r="CA42">
            <v>31822.198579660995</v>
          </cell>
          <cell r="CD42">
            <v>0</v>
          </cell>
          <cell r="CE42">
            <v>411168.99369095883</v>
          </cell>
          <cell r="CF42">
            <v>0</v>
          </cell>
          <cell r="CG42">
            <v>4211312.307163191</v>
          </cell>
          <cell r="CH42">
            <v>-812126</v>
          </cell>
          <cell r="CI42">
            <v>422897.51819999999</v>
          </cell>
          <cell r="CJ42">
            <v>153023.38034</v>
          </cell>
          <cell r="CK42">
            <v>269874.13786000002</v>
          </cell>
          <cell r="CL42">
            <v>13552480.124036588</v>
          </cell>
          <cell r="CM42">
            <v>15051233.919227917</v>
          </cell>
          <cell r="CO42">
            <v>393763.3979337748</v>
          </cell>
          <cell r="CP42">
            <v>125407.75</v>
          </cell>
          <cell r="CQ42">
            <v>101041.26</v>
          </cell>
          <cell r="CR42">
            <v>285262.6230137393</v>
          </cell>
          <cell r="CS42">
            <v>5247.26</v>
          </cell>
          <cell r="CT42">
            <v>343819.7637030842</v>
          </cell>
          <cell r="CU42">
            <v>123793.99690138421</v>
          </cell>
        </row>
        <row r="43">
          <cell r="B43" t="str">
            <v>Ikaalinen</v>
          </cell>
          <cell r="C43">
            <v>7003</v>
          </cell>
          <cell r="Q43">
            <v>360</v>
          </cell>
          <cell r="R43">
            <v>72</v>
          </cell>
          <cell r="S43">
            <v>432</v>
          </cell>
          <cell r="T43">
            <v>211</v>
          </cell>
          <cell r="U43">
            <v>210</v>
          </cell>
          <cell r="V43">
            <v>3563</v>
          </cell>
          <cell r="W43">
            <v>1252</v>
          </cell>
          <cell r="X43">
            <v>640</v>
          </cell>
          <cell r="Y43">
            <v>263</v>
          </cell>
          <cell r="AE43">
            <v>1.1209803052028562</v>
          </cell>
          <cell r="AF43">
            <v>9247565.1411013398</v>
          </cell>
          <cell r="AG43">
            <v>259</v>
          </cell>
          <cell r="AH43">
            <v>3005</v>
          </cell>
          <cell r="AJ43">
            <v>125</v>
          </cell>
          <cell r="AK43">
            <v>1.7849493074396688E-2</v>
          </cell>
          <cell r="AM43">
            <v>0</v>
          </cell>
          <cell r="AN43">
            <v>14</v>
          </cell>
          <cell r="AP43">
            <v>0</v>
          </cell>
          <cell r="AQ43">
            <v>0</v>
          </cell>
          <cell r="AR43">
            <v>750.36</v>
          </cell>
          <cell r="AS43">
            <v>9.3328535636227947</v>
          </cell>
          <cell r="AU43">
            <v>261</v>
          </cell>
          <cell r="AV43">
            <v>1914</v>
          </cell>
          <cell r="AW43">
            <v>0.13636363636363635</v>
          </cell>
          <cell r="AY43">
            <v>0</v>
          </cell>
          <cell r="AZ43">
            <v>2324</v>
          </cell>
          <cell r="BA43">
            <v>2537</v>
          </cell>
          <cell r="BB43">
            <v>0.91604256996452504</v>
          </cell>
          <cell r="BD43">
            <v>0</v>
          </cell>
          <cell r="BE43">
            <v>0</v>
          </cell>
          <cell r="BF43">
            <v>-44920.89</v>
          </cell>
          <cell r="BG43">
            <v>-54958.68</v>
          </cell>
          <cell r="BI43">
            <v>-118887.29999999999</v>
          </cell>
          <cell r="BL43">
            <v>138175</v>
          </cell>
          <cell r="BM43">
            <v>-410805.50422654656</v>
          </cell>
          <cell r="BO43">
            <v>79890.648009980097</v>
          </cell>
          <cell r="BP43">
            <v>680777</v>
          </cell>
          <cell r="BQ43">
            <v>207953</v>
          </cell>
          <cell r="BR43">
            <v>496189.18011094985</v>
          </cell>
          <cell r="BS43">
            <v>24908.36419060258</v>
          </cell>
          <cell r="BT43">
            <v>82317.768925386321</v>
          </cell>
          <cell r="BU43">
            <v>232829.75872488532</v>
          </cell>
          <cell r="BV43">
            <v>404587.17992137617</v>
          </cell>
          <cell r="BW43">
            <v>614150.25339673494</v>
          </cell>
          <cell r="BX43">
            <v>175764.46567039963</v>
          </cell>
          <cell r="BY43">
            <v>323874.86932508793</v>
          </cell>
          <cell r="CA43">
            <v>-26067.61258350042</v>
          </cell>
          <cell r="CD43">
            <v>0</v>
          </cell>
          <cell r="CE43">
            <v>436883.2520564936</v>
          </cell>
          <cell r="CF43">
            <v>0</v>
          </cell>
          <cell r="CG43">
            <v>5201362.4785871813</v>
          </cell>
          <cell r="CH43">
            <v>-737716</v>
          </cell>
          <cell r="CI43">
            <v>365736.34610000002</v>
          </cell>
          <cell r="CJ43">
            <v>85639.806000000011</v>
          </cell>
          <cell r="CK43">
            <v>280096.54009999998</v>
          </cell>
          <cell r="CL43">
            <v>14400040.907230176</v>
          </cell>
          <cell r="CM43">
            <v>17412680.358482238</v>
          </cell>
          <cell r="CO43">
            <v>400187.1720400991</v>
          </cell>
          <cell r="CP43">
            <v>127649.08</v>
          </cell>
          <cell r="CQ43">
            <v>107900.85</v>
          </cell>
          <cell r="CR43">
            <v>289949.28517894686</v>
          </cell>
          <cell r="CS43">
            <v>5078.7700000000004</v>
          </cell>
          <cell r="CT43">
            <v>440684.03401887044</v>
          </cell>
          <cell r="CU43">
            <v>127357.73509634558</v>
          </cell>
        </row>
        <row r="44">
          <cell r="B44" t="str">
            <v>Ilmajoki</v>
          </cell>
          <cell r="C44">
            <v>12187</v>
          </cell>
          <cell r="Q44">
            <v>878</v>
          </cell>
          <cell r="R44">
            <v>195</v>
          </cell>
          <cell r="S44">
            <v>1045</v>
          </cell>
          <cell r="T44">
            <v>461</v>
          </cell>
          <cell r="U44">
            <v>457</v>
          </cell>
          <cell r="V44">
            <v>6547</v>
          </cell>
          <cell r="W44">
            <v>1488</v>
          </cell>
          <cell r="X44">
            <v>718</v>
          </cell>
          <cell r="Y44">
            <v>398</v>
          </cell>
          <cell r="AE44">
            <v>1.1477477085112682</v>
          </cell>
          <cell r="AF44">
            <v>16477394.3592324</v>
          </cell>
          <cell r="AG44">
            <v>324</v>
          </cell>
          <cell r="AH44">
            <v>5639</v>
          </cell>
          <cell r="AJ44">
            <v>143</v>
          </cell>
          <cell r="AK44">
            <v>1.1733814720603922E-2</v>
          </cell>
          <cell r="AM44">
            <v>0</v>
          </cell>
          <cell r="AN44">
            <v>26</v>
          </cell>
          <cell r="AP44">
            <v>0</v>
          </cell>
          <cell r="AQ44">
            <v>0</v>
          </cell>
          <cell r="AR44">
            <v>576.79</v>
          </cell>
          <cell r="AS44">
            <v>21.129007090968983</v>
          </cell>
          <cell r="AU44">
            <v>324</v>
          </cell>
          <cell r="AV44">
            <v>3736</v>
          </cell>
          <cell r="AW44">
            <v>8.6723768736616705E-2</v>
          </cell>
          <cell r="AY44">
            <v>0</v>
          </cell>
          <cell r="AZ44">
            <v>3246</v>
          </cell>
          <cell r="BA44">
            <v>5189</v>
          </cell>
          <cell r="BB44">
            <v>0.62555405665831565</v>
          </cell>
          <cell r="BD44">
            <v>0</v>
          </cell>
          <cell r="BE44">
            <v>0</v>
          </cell>
          <cell r="BF44">
            <v>-77013.549999999988</v>
          </cell>
          <cell r="BG44">
            <v>-94222.599999999991</v>
          </cell>
          <cell r="BI44">
            <v>-203823.5</v>
          </cell>
          <cell r="BL44">
            <v>-123623</v>
          </cell>
          <cell r="BM44">
            <v>-357479.30730165349</v>
          </cell>
          <cell r="BO44">
            <v>-102255.52143593878</v>
          </cell>
          <cell r="BP44">
            <v>954161</v>
          </cell>
          <cell r="BQ44">
            <v>316612</v>
          </cell>
          <cell r="BR44">
            <v>781526.95208056225</v>
          </cell>
          <cell r="BS44">
            <v>32131.733519318583</v>
          </cell>
          <cell r="BT44">
            <v>106781.91588868524</v>
          </cell>
          <cell r="BU44">
            <v>326338.13564816408</v>
          </cell>
          <cell r="BV44">
            <v>655891.45521608973</v>
          </cell>
          <cell r="BW44">
            <v>1043521.9136273402</v>
          </cell>
          <cell r="BX44">
            <v>283215.40808233741</v>
          </cell>
          <cell r="BY44">
            <v>511046.34258899692</v>
          </cell>
          <cell r="CA44">
            <v>41864.57177702403</v>
          </cell>
          <cell r="CD44">
            <v>0</v>
          </cell>
          <cell r="CE44">
            <v>701175.60442120826</v>
          </cell>
          <cell r="CF44">
            <v>0</v>
          </cell>
          <cell r="CG44">
            <v>8047162.9073627433</v>
          </cell>
          <cell r="CH44">
            <v>-297644</v>
          </cell>
          <cell r="CI44">
            <v>238024.2862</v>
          </cell>
          <cell r="CJ44">
            <v>342314.53884000005</v>
          </cell>
          <cell r="CK44">
            <v>-104290.25264000005</v>
          </cell>
          <cell r="CL44">
            <v>25988116.024828319</v>
          </cell>
          <cell r="CM44">
            <v>28755189.093838125</v>
          </cell>
          <cell r="CO44">
            <v>714229.48862063256</v>
          </cell>
          <cell r="CP44">
            <v>307595.86</v>
          </cell>
          <cell r="CQ44">
            <v>130382.28</v>
          </cell>
          <cell r="CR44">
            <v>506056.23789043538</v>
          </cell>
          <cell r="CS44">
            <v>11096.27</v>
          </cell>
          <cell r="CT44">
            <v>581797.03520358715</v>
          </cell>
          <cell r="CU44">
            <v>204889.35489088888</v>
          </cell>
        </row>
        <row r="45">
          <cell r="B45" t="str">
            <v>Ilomantsi</v>
          </cell>
          <cell r="C45">
            <v>4973</v>
          </cell>
          <cell r="Q45">
            <v>158</v>
          </cell>
          <cell r="R45">
            <v>33</v>
          </cell>
          <cell r="S45">
            <v>210</v>
          </cell>
          <cell r="T45">
            <v>121</v>
          </cell>
          <cell r="U45">
            <v>101</v>
          </cell>
          <cell r="V45">
            <v>2447</v>
          </cell>
          <cell r="W45">
            <v>1046</v>
          </cell>
          <cell r="X45">
            <v>585</v>
          </cell>
          <cell r="Y45">
            <v>272</v>
          </cell>
          <cell r="AE45">
            <v>1.7733120761196355</v>
          </cell>
          <cell r="AF45">
            <v>10388406.164451592</v>
          </cell>
          <cell r="AG45">
            <v>342</v>
          </cell>
          <cell r="AH45">
            <v>2067</v>
          </cell>
          <cell r="AJ45">
            <v>158</v>
          </cell>
          <cell r="AK45">
            <v>3.1771566458877944E-2</v>
          </cell>
          <cell r="AM45">
            <v>0</v>
          </cell>
          <cell r="AN45">
            <v>4</v>
          </cell>
          <cell r="AP45">
            <v>0</v>
          </cell>
          <cell r="AQ45">
            <v>0</v>
          </cell>
          <cell r="AR45">
            <v>2763.39</v>
          </cell>
          <cell r="AS45">
            <v>1.7996012144503672</v>
          </cell>
          <cell r="AU45">
            <v>197</v>
          </cell>
          <cell r="AV45">
            <v>1086</v>
          </cell>
          <cell r="AW45">
            <v>0.18139963167587478</v>
          </cell>
          <cell r="AY45">
            <v>1.3392166666666667</v>
          </cell>
          <cell r="AZ45">
            <v>1513</v>
          </cell>
          <cell r="BA45">
            <v>1566</v>
          </cell>
          <cell r="BB45">
            <v>0.9661558109833972</v>
          </cell>
          <cell r="BD45">
            <v>0</v>
          </cell>
          <cell r="BE45">
            <v>0</v>
          </cell>
          <cell r="BF45">
            <v>-32357.679999999997</v>
          </cell>
          <cell r="BG45">
            <v>-39588.159999999996</v>
          </cell>
          <cell r="BI45">
            <v>-85637.599999999991</v>
          </cell>
          <cell r="BL45">
            <v>258987</v>
          </cell>
          <cell r="BM45">
            <v>-105395.69368587076</v>
          </cell>
          <cell r="BO45">
            <v>-5688.9933670610189</v>
          </cell>
          <cell r="BP45">
            <v>556296</v>
          </cell>
          <cell r="BQ45">
            <v>167159</v>
          </cell>
          <cell r="BR45">
            <v>465718.13589289191</v>
          </cell>
          <cell r="BS45">
            <v>25047.13882048292</v>
          </cell>
          <cell r="BT45">
            <v>58430.797896375698</v>
          </cell>
          <cell r="BU45">
            <v>227888.47789942884</v>
          </cell>
          <cell r="BV45">
            <v>280256.68627585017</v>
          </cell>
          <cell r="BW45">
            <v>457311.20210849069</v>
          </cell>
          <cell r="BX45">
            <v>135148.88974832188</v>
          </cell>
          <cell r="BY45">
            <v>240926.38210982832</v>
          </cell>
          <cell r="CA45">
            <v>-83139.712336092984</v>
          </cell>
          <cell r="CD45">
            <v>0</v>
          </cell>
          <cell r="CE45">
            <v>324536.21111186733</v>
          </cell>
          <cell r="CF45">
            <v>0</v>
          </cell>
          <cell r="CG45">
            <v>3175196.1946881693</v>
          </cell>
          <cell r="CH45">
            <v>-120643</v>
          </cell>
          <cell r="CI45">
            <v>110108.322</v>
          </cell>
          <cell r="CJ45">
            <v>65317.344100000002</v>
          </cell>
          <cell r="CK45">
            <v>44790.977899999998</v>
          </cell>
          <cell r="CL45">
            <v>18772859.851724703</v>
          </cell>
          <cell r="CM45">
            <v>21345652.617769659</v>
          </cell>
          <cell r="CO45">
            <v>247933.86106748256</v>
          </cell>
          <cell r="CP45">
            <v>63184.160000000003</v>
          </cell>
          <cell r="CQ45">
            <v>95283.21</v>
          </cell>
          <cell r="CR45">
            <v>176911.19660839715</v>
          </cell>
          <cell r="CS45">
            <v>2912.4700000000003</v>
          </cell>
          <cell r="CT45">
            <v>254357.39505662426</v>
          </cell>
          <cell r="CU45">
            <v>83208.690635854757</v>
          </cell>
        </row>
        <row r="46">
          <cell r="B46" t="str">
            <v>Inari</v>
          </cell>
          <cell r="C46">
            <v>6930</v>
          </cell>
          <cell r="Q46">
            <v>305</v>
          </cell>
          <cell r="R46">
            <v>49</v>
          </cell>
          <cell r="S46">
            <v>392</v>
          </cell>
          <cell r="T46">
            <v>186</v>
          </cell>
          <cell r="U46">
            <v>172</v>
          </cell>
          <cell r="V46">
            <v>4074</v>
          </cell>
          <cell r="W46">
            <v>1050</v>
          </cell>
          <cell r="X46">
            <v>516</v>
          </cell>
          <cell r="Y46">
            <v>186</v>
          </cell>
          <cell r="AE46">
            <v>1.0770688013863576</v>
          </cell>
          <cell r="AF46">
            <v>8792694.2428695858</v>
          </cell>
          <cell r="AG46">
            <v>386</v>
          </cell>
          <cell r="AH46">
            <v>3343</v>
          </cell>
          <cell r="AJ46">
            <v>199</v>
          </cell>
          <cell r="AK46">
            <v>2.8715728715728715E-2</v>
          </cell>
          <cell r="AM46">
            <v>0</v>
          </cell>
          <cell r="AN46">
            <v>23</v>
          </cell>
          <cell r="AP46">
            <v>0</v>
          </cell>
          <cell r="AQ46">
            <v>0</v>
          </cell>
          <cell r="AR46">
            <v>15056.29</v>
          </cell>
          <cell r="AS46">
            <v>0.46027274979427202</v>
          </cell>
          <cell r="AU46">
            <v>309</v>
          </cell>
          <cell r="AV46">
            <v>2087</v>
          </cell>
          <cell r="AW46">
            <v>0.14805941542884524</v>
          </cell>
          <cell r="AY46">
            <v>1.5751833333333334</v>
          </cell>
          <cell r="AZ46">
            <v>3010</v>
          </cell>
          <cell r="BA46">
            <v>2994</v>
          </cell>
          <cell r="BB46">
            <v>1.0053440213760856</v>
          </cell>
          <cell r="BD46">
            <v>1</v>
          </cell>
          <cell r="BE46">
            <v>454</v>
          </cell>
          <cell r="BF46">
            <v>-43343.39</v>
          </cell>
          <cell r="BG46">
            <v>-53028.68</v>
          </cell>
          <cell r="BI46">
            <v>-114712.29999999999</v>
          </cell>
          <cell r="BL46">
            <v>479107</v>
          </cell>
          <cell r="BM46">
            <v>-150611.21393115257</v>
          </cell>
          <cell r="BO46">
            <v>241319.49110893905</v>
          </cell>
          <cell r="BP46">
            <v>499986</v>
          </cell>
          <cell r="BQ46">
            <v>180627</v>
          </cell>
          <cell r="BR46">
            <v>479629.9454780115</v>
          </cell>
          <cell r="BS46">
            <v>24832.544674204702</v>
          </cell>
          <cell r="BT46">
            <v>29639.119052726277</v>
          </cell>
          <cell r="BU46">
            <v>168703.85073378746</v>
          </cell>
          <cell r="BV46">
            <v>363400.90967335243</v>
          </cell>
          <cell r="BW46">
            <v>488515.49972403119</v>
          </cell>
          <cell r="BX46">
            <v>195332.88874300729</v>
          </cell>
          <cell r="BY46">
            <v>303505.35275989975</v>
          </cell>
          <cell r="CA46">
            <v>4897.1918096080044</v>
          </cell>
          <cell r="CD46">
            <v>0</v>
          </cell>
          <cell r="CE46">
            <v>413203.85396726686</v>
          </cell>
          <cell r="CF46">
            <v>0</v>
          </cell>
          <cell r="CG46">
            <v>1797719.8494495815</v>
          </cell>
          <cell r="CH46">
            <v>-639610</v>
          </cell>
          <cell r="CI46">
            <v>122478.51620000001</v>
          </cell>
          <cell r="CJ46">
            <v>92436.616000000009</v>
          </cell>
          <cell r="CK46">
            <v>30041.900200000004</v>
          </cell>
          <cell r="CL46">
            <v>21960079.920560908</v>
          </cell>
          <cell r="CM46">
            <v>23111664.981128313</v>
          </cell>
          <cell r="CO46">
            <v>393308.79844532581</v>
          </cell>
          <cell r="CP46">
            <v>112173.23000000001</v>
          </cell>
          <cell r="CQ46">
            <v>87722.64</v>
          </cell>
          <cell r="CR46">
            <v>295140.44259845512</v>
          </cell>
          <cell r="CS46">
            <v>4477.0200000000004</v>
          </cell>
          <cell r="CT46">
            <v>573837.77920470666</v>
          </cell>
          <cell r="CU46">
            <v>140964.64189369226</v>
          </cell>
        </row>
        <row r="47">
          <cell r="B47" t="str">
            <v>Inkoo</v>
          </cell>
          <cell r="C47">
            <v>5403</v>
          </cell>
          <cell r="Q47">
            <v>267</v>
          </cell>
          <cell r="R47">
            <v>57</v>
          </cell>
          <cell r="S47">
            <v>402</v>
          </cell>
          <cell r="T47">
            <v>223</v>
          </cell>
          <cell r="U47">
            <v>187</v>
          </cell>
          <cell r="V47">
            <v>2940</v>
          </cell>
          <cell r="W47">
            <v>760</v>
          </cell>
          <cell r="X47">
            <v>398</v>
          </cell>
          <cell r="Y47">
            <v>169</v>
          </cell>
          <cell r="AE47">
            <v>0.87632383930761126</v>
          </cell>
          <cell r="AF47">
            <v>5577568.13505169</v>
          </cell>
          <cell r="AG47">
            <v>166</v>
          </cell>
          <cell r="AH47">
            <v>2624</v>
          </cell>
          <cell r="AJ47">
            <v>223</v>
          </cell>
          <cell r="AK47">
            <v>4.1273366648158429E-2</v>
          </cell>
          <cell r="AM47">
            <v>3</v>
          </cell>
          <cell r="AN47">
            <v>2839</v>
          </cell>
          <cell r="AP47">
            <v>3</v>
          </cell>
          <cell r="AQ47">
            <v>223</v>
          </cell>
          <cell r="AR47">
            <v>349.89</v>
          </cell>
          <cell r="AS47">
            <v>15.441996055903285</v>
          </cell>
          <cell r="AU47">
            <v>234</v>
          </cell>
          <cell r="AV47">
            <v>1754</v>
          </cell>
          <cell r="AW47">
            <v>0.13340935005701254</v>
          </cell>
          <cell r="AY47">
            <v>0</v>
          </cell>
          <cell r="AZ47">
            <v>1290</v>
          </cell>
          <cell r="BA47">
            <v>2410</v>
          </cell>
          <cell r="BB47">
            <v>0.53526970954356845</v>
          </cell>
          <cell r="BD47">
            <v>0</v>
          </cell>
          <cell r="BE47">
            <v>0</v>
          </cell>
          <cell r="BF47">
            <v>-34585.11</v>
          </cell>
          <cell r="BG47">
            <v>-42313.32</v>
          </cell>
          <cell r="BI47">
            <v>-91532.7</v>
          </cell>
          <cell r="BL47">
            <v>2429</v>
          </cell>
          <cell r="BM47">
            <v>-105070.28394086959</v>
          </cell>
          <cell r="BO47">
            <v>-139329.01962335035</v>
          </cell>
          <cell r="BP47">
            <v>462664</v>
          </cell>
          <cell r="BQ47">
            <v>145911</v>
          </cell>
          <cell r="BR47">
            <v>289533.98983653891</v>
          </cell>
          <cell r="BS47">
            <v>4845.6427083223061</v>
          </cell>
          <cell r="BT47">
            <v>-30972.378801288753</v>
          </cell>
          <cell r="BU47">
            <v>67000.934049197298</v>
          </cell>
          <cell r="BV47">
            <v>256786.39362548001</v>
          </cell>
          <cell r="BW47">
            <v>420191.72388369578</v>
          </cell>
          <cell r="BX47">
            <v>127465.4856256947</v>
          </cell>
          <cell r="BY47">
            <v>209778.49629041774</v>
          </cell>
          <cell r="CA47">
            <v>-50359.717099781425</v>
          </cell>
          <cell r="CD47">
            <v>0</v>
          </cell>
          <cell r="CE47">
            <v>270267.18705306528</v>
          </cell>
          <cell r="CF47">
            <v>0</v>
          </cell>
          <cell r="CG47">
            <v>-441982.55914915114</v>
          </cell>
          <cell r="CH47">
            <v>-1059586</v>
          </cell>
          <cell r="CI47">
            <v>74764.91</v>
          </cell>
          <cell r="CJ47">
            <v>2515349.8511800007</v>
          </cell>
          <cell r="CK47">
            <v>-2440584.9411800005</v>
          </cell>
          <cell r="CL47">
            <v>5131257.4354952127</v>
          </cell>
          <cell r="CM47">
            <v>6630784.0814752411</v>
          </cell>
          <cell r="CO47">
            <v>423209.8139395261</v>
          </cell>
          <cell r="CP47">
            <v>114948.21</v>
          </cell>
          <cell r="CQ47">
            <v>66442.89</v>
          </cell>
          <cell r="CR47">
            <v>300374.7165220491</v>
          </cell>
          <cell r="CS47">
            <v>5367.61</v>
          </cell>
          <cell r="CT47">
            <v>439791.38339895452</v>
          </cell>
          <cell r="CU47">
            <v>128597.86158857786</v>
          </cell>
        </row>
        <row r="48">
          <cell r="B48" t="str">
            <v>Isojoki</v>
          </cell>
          <cell r="C48">
            <v>1976</v>
          </cell>
          <cell r="Q48">
            <v>73</v>
          </cell>
          <cell r="R48">
            <v>14</v>
          </cell>
          <cell r="S48">
            <v>101</v>
          </cell>
          <cell r="T48">
            <v>63</v>
          </cell>
          <cell r="U48">
            <v>70</v>
          </cell>
          <cell r="V48">
            <v>1020</v>
          </cell>
          <cell r="W48">
            <v>342</v>
          </cell>
          <cell r="X48">
            <v>181</v>
          </cell>
          <cell r="Y48">
            <v>112</v>
          </cell>
          <cell r="AE48">
            <v>1.5259924027578458</v>
          </cell>
          <cell r="AF48">
            <v>3552095.2436867147</v>
          </cell>
          <cell r="AG48">
            <v>49</v>
          </cell>
          <cell r="AH48">
            <v>875</v>
          </cell>
          <cell r="AJ48">
            <v>69</v>
          </cell>
          <cell r="AK48">
            <v>3.4919028340080975E-2</v>
          </cell>
          <cell r="AM48">
            <v>0</v>
          </cell>
          <cell r="AN48">
            <v>19</v>
          </cell>
          <cell r="AP48">
            <v>0</v>
          </cell>
          <cell r="AQ48">
            <v>0</v>
          </cell>
          <cell r="AR48">
            <v>642.38</v>
          </cell>
          <cell r="AS48">
            <v>3.0760608985335782</v>
          </cell>
          <cell r="AU48">
            <v>106</v>
          </cell>
          <cell r="AV48">
            <v>494</v>
          </cell>
          <cell r="AW48">
            <v>0.2145748987854251</v>
          </cell>
          <cell r="AY48">
            <v>0.47971666666666668</v>
          </cell>
          <cell r="AZ48">
            <v>698</v>
          </cell>
          <cell r="BA48">
            <v>794</v>
          </cell>
          <cell r="BB48">
            <v>0.87909319899244331</v>
          </cell>
          <cell r="BD48">
            <v>0</v>
          </cell>
          <cell r="BE48">
            <v>0</v>
          </cell>
          <cell r="BF48">
            <v>-12821.92</v>
          </cell>
          <cell r="BG48">
            <v>-15687.039999999999</v>
          </cell>
          <cell r="BI48">
            <v>-33934.400000000001</v>
          </cell>
          <cell r="BL48">
            <v>14391</v>
          </cell>
          <cell r="BM48">
            <v>-28276.039267459448</v>
          </cell>
          <cell r="BO48">
            <v>-10711.074828449637</v>
          </cell>
          <cell r="BP48">
            <v>269740</v>
          </cell>
          <cell r="BQ48">
            <v>77472</v>
          </cell>
          <cell r="BR48">
            <v>213295.79956305336</v>
          </cell>
          <cell r="BS48">
            <v>12038.590237768842</v>
          </cell>
          <cell r="BT48">
            <v>34652.234374850144</v>
          </cell>
          <cell r="BU48">
            <v>98865.705869081401</v>
          </cell>
          <cell r="BV48">
            <v>137259.29576889312</v>
          </cell>
          <cell r="BW48">
            <v>215846.0136425003</v>
          </cell>
          <cell r="BX48">
            <v>65816.83780627932</v>
          </cell>
          <cell r="BY48">
            <v>111410.15812594573</v>
          </cell>
          <cell r="CA48">
            <v>-11706.83174474837</v>
          </cell>
          <cell r="CD48">
            <v>0</v>
          </cell>
          <cell r="CE48">
            <v>158179.89582857749</v>
          </cell>
          <cell r="CF48">
            <v>0</v>
          </cell>
          <cell r="CG48">
            <v>1963123.1691264301</v>
          </cell>
          <cell r="CH48">
            <v>-491054</v>
          </cell>
          <cell r="CI48">
            <v>35343.412000000004</v>
          </cell>
          <cell r="CJ48">
            <v>49643.900240000003</v>
          </cell>
          <cell r="CK48">
            <v>-14300.488239999999</v>
          </cell>
          <cell r="CL48">
            <v>6188175.5113458429</v>
          </cell>
          <cell r="CM48">
            <v>7729696.8218161389</v>
          </cell>
          <cell r="CO48">
            <v>98065.431216216122</v>
          </cell>
          <cell r="CP48">
            <v>31912.27</v>
          </cell>
          <cell r="CQ48">
            <v>31794.45</v>
          </cell>
          <cell r="CR48">
            <v>68585.589191051622</v>
          </cell>
          <cell r="CS48">
            <v>1516.41</v>
          </cell>
          <cell r="CT48">
            <v>94332.562694862412</v>
          </cell>
          <cell r="CU48">
            <v>30271.456379006053</v>
          </cell>
        </row>
        <row r="49">
          <cell r="B49" t="str">
            <v>Isokyrö</v>
          </cell>
          <cell r="C49">
            <v>4601</v>
          </cell>
          <cell r="Q49">
            <v>250</v>
          </cell>
          <cell r="R49">
            <v>57</v>
          </cell>
          <cell r="S49">
            <v>351</v>
          </cell>
          <cell r="T49">
            <v>176</v>
          </cell>
          <cell r="U49">
            <v>164</v>
          </cell>
          <cell r="V49">
            <v>2370</v>
          </cell>
          <cell r="W49">
            <v>645</v>
          </cell>
          <cell r="X49">
            <v>399</v>
          </cell>
          <cell r="Y49">
            <v>189</v>
          </cell>
          <cell r="AE49">
            <v>1.1967243338025693</v>
          </cell>
          <cell r="AF49">
            <v>6486219.5612745816</v>
          </cell>
          <cell r="AG49">
            <v>139</v>
          </cell>
          <cell r="AH49">
            <v>2079</v>
          </cell>
          <cell r="AJ49">
            <v>44</v>
          </cell>
          <cell r="AK49">
            <v>9.5631384481634427E-3</v>
          </cell>
          <cell r="AM49">
            <v>0</v>
          </cell>
          <cell r="AN49">
            <v>35</v>
          </cell>
          <cell r="AP49">
            <v>0</v>
          </cell>
          <cell r="AQ49">
            <v>0</v>
          </cell>
          <cell r="AR49">
            <v>354.13</v>
          </cell>
          <cell r="AS49">
            <v>12.992403919464603</v>
          </cell>
          <cell r="AU49">
            <v>133</v>
          </cell>
          <cell r="AV49">
            <v>1273</v>
          </cell>
          <cell r="AW49">
            <v>0.1044776119402985</v>
          </cell>
          <cell r="AY49">
            <v>0</v>
          </cell>
          <cell r="AZ49">
            <v>1304</v>
          </cell>
          <cell r="BA49">
            <v>1829</v>
          </cell>
          <cell r="BB49">
            <v>0.71295790049207219</v>
          </cell>
          <cell r="BD49">
            <v>0</v>
          </cell>
          <cell r="BE49">
            <v>0</v>
          </cell>
          <cell r="BF49">
            <v>-29486.629999999997</v>
          </cell>
          <cell r="BG49">
            <v>-36075.56</v>
          </cell>
          <cell r="BI49">
            <v>-78039.099999999991</v>
          </cell>
          <cell r="BL49">
            <v>-42666</v>
          </cell>
          <cell r="BM49">
            <v>-128450.94572471708</v>
          </cell>
          <cell r="BO49">
            <v>-4805.183234481141</v>
          </cell>
          <cell r="BP49">
            <v>453574</v>
          </cell>
          <cell r="BQ49">
            <v>149113</v>
          </cell>
          <cell r="BR49">
            <v>365093.08658189903</v>
          </cell>
          <cell r="BS49">
            <v>18504.183119397294</v>
          </cell>
          <cell r="BT49">
            <v>39985.403082424527</v>
          </cell>
          <cell r="BU49">
            <v>140431.94408137689</v>
          </cell>
          <cell r="BV49">
            <v>268667.96625237807</v>
          </cell>
          <cell r="BW49">
            <v>453481.51872165385</v>
          </cell>
          <cell r="BX49">
            <v>123945.84333360156</v>
          </cell>
          <cell r="BY49">
            <v>220230.03564561004</v>
          </cell>
          <cell r="CA49">
            <v>4564.1415482841658</v>
          </cell>
          <cell r="CD49">
            <v>0</v>
          </cell>
          <cell r="CE49">
            <v>293845.32366181299</v>
          </cell>
          <cell r="CF49">
            <v>0</v>
          </cell>
          <cell r="CG49">
            <v>3623520.0486513665</v>
          </cell>
          <cell r="CH49">
            <v>-143144</v>
          </cell>
          <cell r="CI49">
            <v>173998.33600000001</v>
          </cell>
          <cell r="CJ49">
            <v>107457.5661</v>
          </cell>
          <cell r="CK49">
            <v>66540.769900000014</v>
          </cell>
          <cell r="CL49">
            <v>11166776.035034705</v>
          </cell>
          <cell r="CM49">
            <v>12977564.492243104</v>
          </cell>
          <cell r="CO49">
            <v>260352.65198409787</v>
          </cell>
          <cell r="CP49">
            <v>101500.23000000001</v>
          </cell>
          <cell r="CQ49">
            <v>61736.31</v>
          </cell>
          <cell r="CR49">
            <v>182693.51104368098</v>
          </cell>
          <cell r="CS49">
            <v>4236.32</v>
          </cell>
          <cell r="CT49">
            <v>219647.83449345239</v>
          </cell>
          <cell r="CU49">
            <v>73863.978880486568</v>
          </cell>
        </row>
        <row r="50">
          <cell r="B50" t="str">
            <v>Imatra</v>
          </cell>
          <cell r="C50">
            <v>26932</v>
          </cell>
          <cell r="Q50">
            <v>1178</v>
          </cell>
          <cell r="R50">
            <v>220</v>
          </cell>
          <cell r="S50">
            <v>1462</v>
          </cell>
          <cell r="T50">
            <v>787</v>
          </cell>
          <cell r="U50">
            <v>786</v>
          </cell>
          <cell r="V50">
            <v>14538</v>
          </cell>
          <cell r="W50">
            <v>4290</v>
          </cell>
          <cell r="X50">
            <v>2675</v>
          </cell>
          <cell r="Y50">
            <v>996</v>
          </cell>
          <cell r="AE50">
            <v>1.3834516235015684</v>
          </cell>
          <cell r="AF50">
            <v>43891242.328241915</v>
          </cell>
          <cell r="AG50">
            <v>1665</v>
          </cell>
          <cell r="AH50">
            <v>12120</v>
          </cell>
          <cell r="AJ50">
            <v>1674</v>
          </cell>
          <cell r="AK50">
            <v>6.2156542403089259E-2</v>
          </cell>
          <cell r="AM50">
            <v>0</v>
          </cell>
          <cell r="AN50">
            <v>40</v>
          </cell>
          <cell r="AP50">
            <v>0</v>
          </cell>
          <cell r="AQ50">
            <v>0</v>
          </cell>
          <cell r="AR50">
            <v>155.01</v>
          </cell>
          <cell r="AS50">
            <v>173.74362944326174</v>
          </cell>
          <cell r="AU50">
            <v>1028</v>
          </cell>
          <cell r="AV50">
            <v>7630</v>
          </cell>
          <cell r="AW50">
            <v>0.13473132372214941</v>
          </cell>
          <cell r="AY50">
            <v>0</v>
          </cell>
          <cell r="AZ50">
            <v>10316</v>
          </cell>
          <cell r="BA50">
            <v>9850</v>
          </cell>
          <cell r="BB50">
            <v>1.0473096446700507</v>
          </cell>
          <cell r="BD50">
            <v>0</v>
          </cell>
          <cell r="BE50">
            <v>1</v>
          </cell>
          <cell r="BF50">
            <v>-172067.38999999998</v>
          </cell>
          <cell r="BG50">
            <v>-210516.68</v>
          </cell>
          <cell r="BI50">
            <v>-455392.3</v>
          </cell>
          <cell r="BL50">
            <v>230653</v>
          </cell>
          <cell r="BM50">
            <v>-2314132.5924895415</v>
          </cell>
          <cell r="BO50">
            <v>-294628.57903369516</v>
          </cell>
          <cell r="BP50">
            <v>1915973</v>
          </cell>
          <cell r="BQ50">
            <v>590926</v>
          </cell>
          <cell r="BR50">
            <v>1235447.8154237953</v>
          </cell>
          <cell r="BS50">
            <v>58300.038878593477</v>
          </cell>
          <cell r="BT50">
            <v>191082.24648750428</v>
          </cell>
          <cell r="BU50">
            <v>765331.21973128174</v>
          </cell>
          <cell r="BV50">
            <v>1205978.6973517747</v>
          </cell>
          <cell r="BW50">
            <v>2041330.1325758654</v>
          </cell>
          <cell r="BX50">
            <v>579064.72446308343</v>
          </cell>
          <cell r="BY50">
            <v>1029037.6928032943</v>
          </cell>
          <cell r="CA50">
            <v>213742.32464141358</v>
          </cell>
          <cell r="CD50">
            <v>0</v>
          </cell>
          <cell r="CE50">
            <v>1125786.4807557804</v>
          </cell>
          <cell r="CF50">
            <v>0</v>
          </cell>
          <cell r="CG50">
            <v>7468064.8651833571</v>
          </cell>
          <cell r="CH50">
            <v>-1567572</v>
          </cell>
          <cell r="CI50">
            <v>568417.22030000004</v>
          </cell>
          <cell r="CJ50">
            <v>1364815.7603439998</v>
          </cell>
          <cell r="CK50">
            <v>-796398.54004399979</v>
          </cell>
          <cell r="CL50">
            <v>49576040.021786988</v>
          </cell>
          <cell r="CM50">
            <v>55181387.359263219</v>
          </cell>
          <cell r="CO50">
            <v>1734974.5600699761</v>
          </cell>
          <cell r="CP50">
            <v>444316.99</v>
          </cell>
          <cell r="CQ50">
            <v>398607.27</v>
          </cell>
          <cell r="CR50">
            <v>1258035.0538063417</v>
          </cell>
          <cell r="CS50">
            <v>18943.09</v>
          </cell>
          <cell r="CT50">
            <v>1153938.4117781185</v>
          </cell>
          <cell r="CU50">
            <v>533140.08591187838</v>
          </cell>
        </row>
        <row r="51">
          <cell r="B51" t="str">
            <v>Janakkala</v>
          </cell>
          <cell r="C51">
            <v>16447</v>
          </cell>
          <cell r="Q51">
            <v>938</v>
          </cell>
          <cell r="R51">
            <v>183</v>
          </cell>
          <cell r="S51">
            <v>1216</v>
          </cell>
          <cell r="T51">
            <v>618</v>
          </cell>
          <cell r="U51">
            <v>596</v>
          </cell>
          <cell r="V51">
            <v>8995</v>
          </cell>
          <cell r="W51">
            <v>2231</v>
          </cell>
          <cell r="X51">
            <v>1239</v>
          </cell>
          <cell r="Y51">
            <v>431</v>
          </cell>
          <cell r="AE51">
            <v>0.95671199159734666</v>
          </cell>
          <cell r="AF51">
            <v>18535879.624194238</v>
          </cell>
          <cell r="AG51">
            <v>591</v>
          </cell>
          <cell r="AH51">
            <v>7795</v>
          </cell>
          <cell r="AJ51">
            <v>475</v>
          </cell>
          <cell r="AK51">
            <v>2.8880646926491154E-2</v>
          </cell>
          <cell r="AM51">
            <v>0</v>
          </cell>
          <cell r="AN51">
            <v>62</v>
          </cell>
          <cell r="AP51">
            <v>0</v>
          </cell>
          <cell r="AQ51">
            <v>0</v>
          </cell>
          <cell r="AR51">
            <v>547.44000000000005</v>
          </cell>
          <cell r="AS51">
            <v>30.04347508402747</v>
          </cell>
          <cell r="AU51">
            <v>680</v>
          </cell>
          <cell r="AV51">
            <v>5184</v>
          </cell>
          <cell r="AW51">
            <v>0.13117283950617284</v>
          </cell>
          <cell r="AY51">
            <v>0</v>
          </cell>
          <cell r="AZ51">
            <v>5043</v>
          </cell>
          <cell r="BA51">
            <v>6919</v>
          </cell>
          <cell r="BB51">
            <v>0.72886255239196418</v>
          </cell>
          <cell r="BD51">
            <v>0</v>
          </cell>
          <cell r="BE51">
            <v>0</v>
          </cell>
          <cell r="BF51">
            <v>-104790.17</v>
          </cell>
          <cell r="BG51">
            <v>-128206.04</v>
          </cell>
          <cell r="BI51">
            <v>-277336.89999999997</v>
          </cell>
          <cell r="BL51">
            <v>-107529</v>
          </cell>
          <cell r="BM51">
            <v>-474647.96198017336</v>
          </cell>
          <cell r="BO51">
            <v>-98206.127846173942</v>
          </cell>
          <cell r="BP51">
            <v>1200523</v>
          </cell>
          <cell r="BQ51">
            <v>390977</v>
          </cell>
          <cell r="BR51">
            <v>770002.6127360079</v>
          </cell>
          <cell r="BS51">
            <v>16847.511053475086</v>
          </cell>
          <cell r="BT51">
            <v>79300.428763733551</v>
          </cell>
          <cell r="BU51">
            <v>347639.4998992068</v>
          </cell>
          <cell r="BV51">
            <v>766328.70598451118</v>
          </cell>
          <cell r="BW51">
            <v>1292371.9047316522</v>
          </cell>
          <cell r="BX51">
            <v>326396.51477120252</v>
          </cell>
          <cell r="BY51">
            <v>611765.10052473971</v>
          </cell>
          <cell r="CA51">
            <v>41943.760558050475</v>
          </cell>
          <cell r="CD51">
            <v>0</v>
          </cell>
          <cell r="CE51">
            <v>776913.40073627059</v>
          </cell>
          <cell r="CF51">
            <v>0</v>
          </cell>
          <cell r="CG51">
            <v>5121876.8095450457</v>
          </cell>
          <cell r="CH51">
            <v>-2328928</v>
          </cell>
          <cell r="CI51">
            <v>485496.13829999999</v>
          </cell>
          <cell r="CJ51">
            <v>361250.45150000002</v>
          </cell>
          <cell r="CK51">
            <v>124245.68679999997</v>
          </cell>
          <cell r="CL51">
            <v>20492039.31505169</v>
          </cell>
          <cell r="CM51">
            <v>23525928.059206825</v>
          </cell>
          <cell r="CO51">
            <v>1114198.9169502493</v>
          </cell>
          <cell r="CP51">
            <v>358399.34</v>
          </cell>
          <cell r="CQ51">
            <v>195323.07</v>
          </cell>
          <cell r="CR51">
            <v>804790.6648600651</v>
          </cell>
          <cell r="CS51">
            <v>14875.26</v>
          </cell>
          <cell r="CT51">
            <v>734438.37970499438</v>
          </cell>
          <cell r="CU51">
            <v>322245.21753980854</v>
          </cell>
        </row>
        <row r="52">
          <cell r="B52" t="str">
            <v>Joensuu</v>
          </cell>
          <cell r="C52">
            <v>76551</v>
          </cell>
          <cell r="Q52">
            <v>4048</v>
          </cell>
          <cell r="R52">
            <v>760</v>
          </cell>
          <cell r="S52">
            <v>4368</v>
          </cell>
          <cell r="T52">
            <v>2155</v>
          </cell>
          <cell r="U52">
            <v>2361</v>
          </cell>
          <cell r="V52">
            <v>46463</v>
          </cell>
          <cell r="W52">
            <v>9482</v>
          </cell>
          <cell r="X52">
            <v>4912</v>
          </cell>
          <cell r="Y52">
            <v>2002</v>
          </cell>
          <cell r="AE52">
            <v>1.1225119889448709</v>
          </cell>
          <cell r="AF52">
            <v>101224851.18301676</v>
          </cell>
          <cell r="AG52">
            <v>5200</v>
          </cell>
          <cell r="AH52">
            <v>35419</v>
          </cell>
          <cell r="AJ52">
            <v>3623</v>
          </cell>
          <cell r="AK52">
            <v>4.7327925174066962E-2</v>
          </cell>
          <cell r="AM52">
            <v>0</v>
          </cell>
          <cell r="AN52">
            <v>61</v>
          </cell>
          <cell r="AP52">
            <v>0</v>
          </cell>
          <cell r="AQ52">
            <v>0</v>
          </cell>
          <cell r="AR52">
            <v>2381.65</v>
          </cell>
          <cell r="AS52">
            <v>32.14200239329876</v>
          </cell>
          <cell r="AU52">
            <v>1974</v>
          </cell>
          <cell r="AV52">
            <v>21387</v>
          </cell>
          <cell r="AW52">
            <v>9.2299060176742886E-2</v>
          </cell>
          <cell r="AY52">
            <v>0</v>
          </cell>
          <cell r="AZ52">
            <v>34571</v>
          </cell>
          <cell r="BA52">
            <v>29811</v>
          </cell>
          <cell r="BB52">
            <v>1.1596726040723222</v>
          </cell>
          <cell r="BD52">
            <v>0</v>
          </cell>
          <cell r="BE52">
            <v>3</v>
          </cell>
          <cell r="BF52">
            <v>-479982.76999999996</v>
          </cell>
          <cell r="BG52">
            <v>-587237.24</v>
          </cell>
          <cell r="BI52">
            <v>-1270318.8999999999</v>
          </cell>
          <cell r="BL52">
            <v>1312533</v>
          </cell>
          <cell r="BM52">
            <v>-6072251.4418228772</v>
          </cell>
          <cell r="BO52">
            <v>12210.197223514318</v>
          </cell>
          <cell r="BP52">
            <v>5466814</v>
          </cell>
          <cell r="BQ52">
            <v>1850095</v>
          </cell>
          <cell r="BR52">
            <v>4594015.0715513099</v>
          </cell>
          <cell r="BS52">
            <v>215631.76150351088</v>
          </cell>
          <cell r="BT52">
            <v>465003.00002210779</v>
          </cell>
          <cell r="BU52">
            <v>2009551.5027614411</v>
          </cell>
          <cell r="BV52">
            <v>3964396.5649567964</v>
          </cell>
          <cell r="BW52">
            <v>5401227.4024798349</v>
          </cell>
          <cell r="BX52">
            <v>2000363.9814795156</v>
          </cell>
          <cell r="BY52">
            <v>3459071.4590522032</v>
          </cell>
          <cell r="CA52">
            <v>702010.620022894</v>
          </cell>
          <cell r="CD52">
            <v>0</v>
          </cell>
          <cell r="CE52">
            <v>4389661.791918925</v>
          </cell>
          <cell r="CF52">
            <v>0</v>
          </cell>
          <cell r="CG52">
            <v>41043786.700901076</v>
          </cell>
          <cell r="CH52">
            <v>-1886913</v>
          </cell>
          <cell r="CI52">
            <v>328965.60399999999</v>
          </cell>
          <cell r="CJ52">
            <v>10545647.648704</v>
          </cell>
          <cell r="CK52">
            <v>-10216682.044704</v>
          </cell>
          <cell r="CL52">
            <v>117720471.35576007</v>
          </cell>
          <cell r="CM52">
            <v>145591732.64428899</v>
          </cell>
          <cell r="CO52">
            <v>4332226.0750303203</v>
          </cell>
          <cell r="CP52">
            <v>1371693.96</v>
          </cell>
          <cell r="CQ52">
            <v>820947.72</v>
          </cell>
          <cell r="CR52">
            <v>3175252.3990043136</v>
          </cell>
          <cell r="CS52">
            <v>51870.85</v>
          </cell>
          <cell r="CT52">
            <v>3915405.7810134008</v>
          </cell>
          <cell r="CU52">
            <v>1348428.1646400045</v>
          </cell>
        </row>
        <row r="53">
          <cell r="B53" t="str">
            <v>Jokioinen</v>
          </cell>
          <cell r="C53">
            <v>5195</v>
          </cell>
          <cell r="Q53">
            <v>246</v>
          </cell>
          <cell r="R53">
            <v>57</v>
          </cell>
          <cell r="S53">
            <v>368</v>
          </cell>
          <cell r="T53">
            <v>211</v>
          </cell>
          <cell r="U53">
            <v>205</v>
          </cell>
          <cell r="V53">
            <v>2776</v>
          </cell>
          <cell r="W53">
            <v>799</v>
          </cell>
          <cell r="X53">
            <v>361</v>
          </cell>
          <cell r="Y53">
            <v>172</v>
          </cell>
          <cell r="AE53">
            <v>0.93261383680338383</v>
          </cell>
          <cell r="AF53">
            <v>5707326.2232240364</v>
          </cell>
          <cell r="AG53">
            <v>208</v>
          </cell>
          <cell r="AH53">
            <v>2477</v>
          </cell>
          <cell r="AJ53">
            <v>116</v>
          </cell>
          <cell r="AK53">
            <v>2.2329162656400385E-2</v>
          </cell>
          <cell r="AM53">
            <v>0</v>
          </cell>
          <cell r="AN53">
            <v>27</v>
          </cell>
          <cell r="AP53">
            <v>0</v>
          </cell>
          <cell r="AQ53">
            <v>0</v>
          </cell>
          <cell r="AR53">
            <v>180.42</v>
          </cell>
          <cell r="AS53">
            <v>28.793925285445074</v>
          </cell>
          <cell r="AU53">
            <v>215</v>
          </cell>
          <cell r="AV53">
            <v>1570</v>
          </cell>
          <cell r="AW53">
            <v>0.13694267515923567</v>
          </cell>
          <cell r="AY53">
            <v>0</v>
          </cell>
          <cell r="AZ53">
            <v>1701</v>
          </cell>
          <cell r="BA53">
            <v>2194</v>
          </cell>
          <cell r="BB53">
            <v>0.77529626253418416</v>
          </cell>
          <cell r="BD53">
            <v>0</v>
          </cell>
          <cell r="BE53">
            <v>0</v>
          </cell>
          <cell r="BF53">
            <v>-33354.659999999996</v>
          </cell>
          <cell r="BG53">
            <v>-40807.919999999998</v>
          </cell>
          <cell r="BI53">
            <v>-88276.2</v>
          </cell>
          <cell r="BL53">
            <v>-15340</v>
          </cell>
          <cell r="BM53">
            <v>-158578.52664533799</v>
          </cell>
          <cell r="BO53">
            <v>222840.09286955744</v>
          </cell>
          <cell r="BP53">
            <v>431133</v>
          </cell>
          <cell r="BQ53">
            <v>139452</v>
          </cell>
          <cell r="BR53">
            <v>326940.78055129474</v>
          </cell>
          <cell r="BS53">
            <v>12066.668581473579</v>
          </cell>
          <cell r="BT53">
            <v>33921.126783901971</v>
          </cell>
          <cell r="BU53">
            <v>152770.26811155965</v>
          </cell>
          <cell r="BV53">
            <v>274456.85582012346</v>
          </cell>
          <cell r="BW53">
            <v>465128.85788012884</v>
          </cell>
          <cell r="BX53">
            <v>118944.17022397346</v>
          </cell>
          <cell r="BY53">
            <v>221103.60443573224</v>
          </cell>
          <cell r="CA53">
            <v>12639.145820028927</v>
          </cell>
          <cell r="CD53">
            <v>0</v>
          </cell>
          <cell r="CE53">
            <v>289466.16991886846</v>
          </cell>
          <cell r="CF53">
            <v>0</v>
          </cell>
          <cell r="CG53">
            <v>2349076.4404167994</v>
          </cell>
          <cell r="CH53">
            <v>-1062978</v>
          </cell>
          <cell r="CI53">
            <v>184941.20010000002</v>
          </cell>
          <cell r="CJ53">
            <v>229147.65234000003</v>
          </cell>
          <cell r="CK53">
            <v>-44206.452240000013</v>
          </cell>
          <cell r="CL53">
            <v>7355829.1426508315</v>
          </cell>
          <cell r="CM53">
            <v>9252540.0484540835</v>
          </cell>
          <cell r="CO53">
            <v>329264.18593950185</v>
          </cell>
          <cell r="CP53">
            <v>109291.52</v>
          </cell>
          <cell r="CQ53">
            <v>66693.240000000005</v>
          </cell>
          <cell r="CR53">
            <v>231138.81575787617</v>
          </cell>
          <cell r="CS53">
            <v>5078.7700000000004</v>
          </cell>
          <cell r="CT53">
            <v>231981.96525612244</v>
          </cell>
          <cell r="CU53">
            <v>94587.456298113306</v>
          </cell>
        </row>
        <row r="54">
          <cell r="B54" t="str">
            <v>Joroinen</v>
          </cell>
          <cell r="C54">
            <v>4812</v>
          </cell>
          <cell r="Q54">
            <v>231</v>
          </cell>
          <cell r="R54">
            <v>45</v>
          </cell>
          <cell r="S54">
            <v>298</v>
          </cell>
          <cell r="T54">
            <v>168</v>
          </cell>
          <cell r="U54">
            <v>137</v>
          </cell>
          <cell r="V54">
            <v>2529</v>
          </cell>
          <cell r="W54">
            <v>832</v>
          </cell>
          <cell r="X54">
            <v>419</v>
          </cell>
          <cell r="Y54">
            <v>153</v>
          </cell>
          <cell r="AE54">
            <v>1.2902082087200295</v>
          </cell>
          <cell r="AF54">
            <v>7313591.6786250016</v>
          </cell>
          <cell r="AG54">
            <v>203</v>
          </cell>
          <cell r="AH54">
            <v>2163</v>
          </cell>
          <cell r="AJ54">
            <v>139</v>
          </cell>
          <cell r="AK54">
            <v>2.8886118038237738E-2</v>
          </cell>
          <cell r="AM54">
            <v>0</v>
          </cell>
          <cell r="AN54">
            <v>21</v>
          </cell>
          <cell r="AP54">
            <v>0</v>
          </cell>
          <cell r="AQ54">
            <v>0</v>
          </cell>
          <cell r="AR54">
            <v>575.12</v>
          </cell>
          <cell r="AS54">
            <v>8.3669495061900125</v>
          </cell>
          <cell r="AU54">
            <v>184</v>
          </cell>
          <cell r="AV54">
            <v>1332</v>
          </cell>
          <cell r="AW54">
            <v>0.13813813813813813</v>
          </cell>
          <cell r="AY54">
            <v>0</v>
          </cell>
          <cell r="AZ54">
            <v>1436</v>
          </cell>
          <cell r="BA54">
            <v>1860</v>
          </cell>
          <cell r="BB54">
            <v>0.77204301075268822</v>
          </cell>
          <cell r="BD54">
            <v>0</v>
          </cell>
          <cell r="BE54">
            <v>0</v>
          </cell>
          <cell r="BF54">
            <v>-31026.269999999997</v>
          </cell>
          <cell r="BG54">
            <v>-37959.24</v>
          </cell>
          <cell r="BI54">
            <v>-82113.899999999994</v>
          </cell>
          <cell r="BL54">
            <v>-25108</v>
          </cell>
          <cell r="BM54">
            <v>-225986.80857143362</v>
          </cell>
          <cell r="BO54">
            <v>-48409.148950390518</v>
          </cell>
          <cell r="BP54">
            <v>458018</v>
          </cell>
          <cell r="BQ54">
            <v>146662</v>
          </cell>
          <cell r="BR54">
            <v>360067.20291200245</v>
          </cell>
          <cell r="BS54">
            <v>19282.329063916979</v>
          </cell>
          <cell r="BT54">
            <v>64627.108867056239</v>
          </cell>
          <cell r="BU54">
            <v>183244.24238451579</v>
          </cell>
          <cell r="BV54">
            <v>271733.55857463356</v>
          </cell>
          <cell r="BW54">
            <v>427994.98927957815</v>
          </cell>
          <cell r="BX54">
            <v>126552.75237389241</v>
          </cell>
          <cell r="BY54">
            <v>232621.35515414388</v>
          </cell>
          <cell r="CA54">
            <v>-1513.2737967293433</v>
          </cell>
          <cell r="CD54">
            <v>0</v>
          </cell>
          <cell r="CE54">
            <v>306777.74972593767</v>
          </cell>
          <cell r="CF54">
            <v>0</v>
          </cell>
          <cell r="CG54">
            <v>2937966.2398217167</v>
          </cell>
          <cell r="CH54">
            <v>-163553</v>
          </cell>
          <cell r="CI54">
            <v>4146.0541000000003</v>
          </cell>
          <cell r="CJ54">
            <v>161410.64388000002</v>
          </cell>
          <cell r="CK54">
            <v>-157264.58978000001</v>
          </cell>
          <cell r="CL54">
            <v>9990902.6829973049</v>
          </cell>
          <cell r="CM54">
            <v>11427774.399227655</v>
          </cell>
          <cell r="CO54">
            <v>279417.79450890666</v>
          </cell>
          <cell r="CP54">
            <v>89226.28</v>
          </cell>
          <cell r="CQ54">
            <v>70298.28</v>
          </cell>
          <cell r="CR54">
            <v>198095.48198079574</v>
          </cell>
          <cell r="CS54">
            <v>4043.76</v>
          </cell>
          <cell r="CT54">
            <v>197764.06623495824</v>
          </cell>
          <cell r="CU54">
            <v>84459.551811201556</v>
          </cell>
        </row>
        <row r="55">
          <cell r="B55" t="str">
            <v>Joutsa</v>
          </cell>
          <cell r="C55">
            <v>4467</v>
          </cell>
          <cell r="Q55">
            <v>142</v>
          </cell>
          <cell r="R55">
            <v>31</v>
          </cell>
          <cell r="S55">
            <v>228</v>
          </cell>
          <cell r="T55">
            <v>121</v>
          </cell>
          <cell r="U55">
            <v>98</v>
          </cell>
          <cell r="V55">
            <v>2156</v>
          </cell>
          <cell r="W55">
            <v>919</v>
          </cell>
          <cell r="X55">
            <v>548</v>
          </cell>
          <cell r="Y55">
            <v>224</v>
          </cell>
          <cell r="AE55">
            <v>1.3911233534306742</v>
          </cell>
          <cell r="AF55">
            <v>7320266.3672947399</v>
          </cell>
          <cell r="AG55">
            <v>208</v>
          </cell>
          <cell r="AH55">
            <v>1888</v>
          </cell>
          <cell r="AJ55">
            <v>87</v>
          </cell>
          <cell r="AK55">
            <v>1.9476158495634655E-2</v>
          </cell>
          <cell r="AM55">
            <v>0</v>
          </cell>
          <cell r="AN55">
            <v>11</v>
          </cell>
          <cell r="AP55">
            <v>3</v>
          </cell>
          <cell r="AQ55">
            <v>278</v>
          </cell>
          <cell r="AR55">
            <v>867.02</v>
          </cell>
          <cell r="AS55">
            <v>5.1521302853452058</v>
          </cell>
          <cell r="AU55">
            <v>198</v>
          </cell>
          <cell r="AV55">
            <v>1097</v>
          </cell>
          <cell r="AW55">
            <v>0.18049225159525981</v>
          </cell>
          <cell r="AY55">
            <v>0.48133333333333334</v>
          </cell>
          <cell r="AZ55">
            <v>1413</v>
          </cell>
          <cell r="BA55">
            <v>1561</v>
          </cell>
          <cell r="BB55">
            <v>0.90518898142216531</v>
          </cell>
          <cell r="BD55">
            <v>0</v>
          </cell>
          <cell r="BE55">
            <v>0</v>
          </cell>
          <cell r="BF55">
            <v>-28817.769999999997</v>
          </cell>
          <cell r="BG55">
            <v>-35257.24</v>
          </cell>
          <cell r="BI55">
            <v>-76268.899999999994</v>
          </cell>
          <cell r="BL55">
            <v>46067</v>
          </cell>
          <cell r="BM55">
            <v>-192329.56268799698</v>
          </cell>
          <cell r="BO55">
            <v>-40989.048367308453</v>
          </cell>
          <cell r="BP55">
            <v>509443</v>
          </cell>
          <cell r="BQ55">
            <v>157472</v>
          </cell>
          <cell r="BR55">
            <v>386498.84245449177</v>
          </cell>
          <cell r="BS55">
            <v>20618.110462585326</v>
          </cell>
          <cell r="BT55">
            <v>40447.198613487839</v>
          </cell>
          <cell r="BU55">
            <v>194577.63640664515</v>
          </cell>
          <cell r="BV55">
            <v>270506.83662957774</v>
          </cell>
          <cell r="BW55">
            <v>404843.30322021345</v>
          </cell>
          <cell r="BX55">
            <v>122326.54536871142</v>
          </cell>
          <cell r="BY55">
            <v>222307.7076019801</v>
          </cell>
          <cell r="CA55">
            <v>18621.814603861239</v>
          </cell>
          <cell r="CD55">
            <v>0</v>
          </cell>
          <cell r="CE55">
            <v>301320.58636021038</v>
          </cell>
          <cell r="CF55">
            <v>0</v>
          </cell>
          <cell r="CG55">
            <v>3499403.1803284115</v>
          </cell>
          <cell r="CH55">
            <v>-15479</v>
          </cell>
          <cell r="CI55">
            <v>289748.01030000002</v>
          </cell>
          <cell r="CJ55">
            <v>320673.49580000003</v>
          </cell>
          <cell r="CK55">
            <v>-30925.48550000001</v>
          </cell>
          <cell r="CL55">
            <v>12717051.888695896</v>
          </cell>
          <cell r="CM55">
            <v>15008795.794109875</v>
          </cell>
          <cell r="CO55">
            <v>229814.914615188</v>
          </cell>
          <cell r="CP55">
            <v>63184.160000000003</v>
          </cell>
          <cell r="CQ55">
            <v>84668.37</v>
          </cell>
          <cell r="CR55">
            <v>162706.2111049385</v>
          </cell>
          <cell r="CS55">
            <v>2912.4700000000003</v>
          </cell>
          <cell r="CT55">
            <v>268205.56738363235</v>
          </cell>
          <cell r="CU55">
            <v>74643.057343944776</v>
          </cell>
        </row>
        <row r="56">
          <cell r="B56" t="str">
            <v>Juuka</v>
          </cell>
          <cell r="C56">
            <v>4709</v>
          </cell>
          <cell r="Q56">
            <v>154</v>
          </cell>
          <cell r="R56">
            <v>21</v>
          </cell>
          <cell r="S56">
            <v>228</v>
          </cell>
          <cell r="T56">
            <v>149</v>
          </cell>
          <cell r="U56">
            <v>106</v>
          </cell>
          <cell r="V56">
            <v>2389</v>
          </cell>
          <cell r="W56">
            <v>918</v>
          </cell>
          <cell r="X56">
            <v>536</v>
          </cell>
          <cell r="Y56">
            <v>208</v>
          </cell>
          <cell r="AE56">
            <v>1.7040203282043105</v>
          </cell>
          <cell r="AF56">
            <v>9452544.9726556074</v>
          </cell>
          <cell r="AG56">
            <v>297</v>
          </cell>
          <cell r="AH56">
            <v>1919</v>
          </cell>
          <cell r="AJ56">
            <v>93</v>
          </cell>
          <cell r="AK56">
            <v>1.9749416011892122E-2</v>
          </cell>
          <cell r="AM56">
            <v>0</v>
          </cell>
          <cell r="AN56">
            <v>4</v>
          </cell>
          <cell r="AP56">
            <v>3</v>
          </cell>
          <cell r="AQ56">
            <v>200</v>
          </cell>
          <cell r="AR56">
            <v>1501.72</v>
          </cell>
          <cell r="AS56">
            <v>3.135737687451722</v>
          </cell>
          <cell r="AU56">
            <v>199</v>
          </cell>
          <cell r="AV56">
            <v>1132</v>
          </cell>
          <cell r="AW56">
            <v>0.17579505300353357</v>
          </cell>
          <cell r="AY56">
            <v>1.0774333333333335</v>
          </cell>
          <cell r="AZ56">
            <v>1440</v>
          </cell>
          <cell r="BA56">
            <v>1483</v>
          </cell>
          <cell r="BB56">
            <v>0.97100472016183415</v>
          </cell>
          <cell r="BD56">
            <v>0</v>
          </cell>
          <cell r="BE56">
            <v>0</v>
          </cell>
          <cell r="BF56">
            <v>-30395.269999999997</v>
          </cell>
          <cell r="BG56">
            <v>-37187.24</v>
          </cell>
          <cell r="BI56">
            <v>-80443.899999999994</v>
          </cell>
          <cell r="BL56">
            <v>323163</v>
          </cell>
          <cell r="BM56">
            <v>-137255.59615390637</v>
          </cell>
          <cell r="BO56">
            <v>155506.09383029118</v>
          </cell>
          <cell r="BP56">
            <v>547362</v>
          </cell>
          <cell r="BQ56">
            <v>154414</v>
          </cell>
          <cell r="BR56">
            <v>415752.71276680683</v>
          </cell>
          <cell r="BS56">
            <v>24771.699430695844</v>
          </cell>
          <cell r="BT56">
            <v>66604.482946982607</v>
          </cell>
          <cell r="BU56">
            <v>225061.96261168466</v>
          </cell>
          <cell r="BV56">
            <v>273299.08005427447</v>
          </cell>
          <cell r="BW56">
            <v>416617.92469922552</v>
          </cell>
          <cell r="BX56">
            <v>135404.7667914273</v>
          </cell>
          <cell r="BY56">
            <v>238022.65096683003</v>
          </cell>
          <cell r="CA56">
            <v>38822.141898413305</v>
          </cell>
          <cell r="CD56">
            <v>0</v>
          </cell>
          <cell r="CE56">
            <v>318006.46276698151</v>
          </cell>
          <cell r="CF56">
            <v>0</v>
          </cell>
          <cell r="CG56">
            <v>4791049.6296836259</v>
          </cell>
          <cell r="CH56">
            <v>-182054</v>
          </cell>
          <cell r="CI56">
            <v>63890.014000000003</v>
          </cell>
          <cell r="CJ56">
            <v>183649.80619999999</v>
          </cell>
          <cell r="CK56">
            <v>-119759.7922</v>
          </cell>
          <cell r="CL56">
            <v>17625234.380039915</v>
          </cell>
          <cell r="CM56">
            <v>20016474.609248657</v>
          </cell>
          <cell r="CO56">
            <v>210519.75798637577</v>
          </cell>
          <cell r="CP56">
            <v>66065.87</v>
          </cell>
          <cell r="CQ56">
            <v>83216.34</v>
          </cell>
          <cell r="CR56">
            <v>152918.95225705154</v>
          </cell>
          <cell r="CS56">
            <v>3586.43</v>
          </cell>
          <cell r="CT56">
            <v>240854.40847006708</v>
          </cell>
          <cell r="CU56">
            <v>68976.08991484849</v>
          </cell>
        </row>
        <row r="57">
          <cell r="B57" t="str">
            <v>Juupajoki</v>
          </cell>
          <cell r="C57">
            <v>1884</v>
          </cell>
          <cell r="Q57">
            <v>91</v>
          </cell>
          <cell r="R57">
            <v>30</v>
          </cell>
          <cell r="S57">
            <v>118</v>
          </cell>
          <cell r="T57">
            <v>76</v>
          </cell>
          <cell r="U57">
            <v>52</v>
          </cell>
          <cell r="V57">
            <v>938</v>
          </cell>
          <cell r="W57">
            <v>322</v>
          </cell>
          <cell r="X57">
            <v>181</v>
          </cell>
          <cell r="Y57">
            <v>76</v>
          </cell>
          <cell r="AE57">
            <v>1.0623533845038666</v>
          </cell>
          <cell r="AF57">
            <v>2357736.1086054253</v>
          </cell>
          <cell r="AG57">
            <v>59</v>
          </cell>
          <cell r="AH57">
            <v>828</v>
          </cell>
          <cell r="AJ57">
            <v>12</v>
          </cell>
          <cell r="AK57">
            <v>6.369426751592357E-3</v>
          </cell>
          <cell r="AM57">
            <v>0</v>
          </cell>
          <cell r="AN57">
            <v>2</v>
          </cell>
          <cell r="AP57">
            <v>0</v>
          </cell>
          <cell r="AQ57">
            <v>0</v>
          </cell>
          <cell r="AR57">
            <v>258.5</v>
          </cell>
          <cell r="AS57">
            <v>7.2882011605415862</v>
          </cell>
          <cell r="AU57">
            <v>92</v>
          </cell>
          <cell r="AV57">
            <v>513</v>
          </cell>
          <cell r="AW57">
            <v>0.17933723196881091</v>
          </cell>
          <cell r="AY57">
            <v>0</v>
          </cell>
          <cell r="AZ57">
            <v>703</v>
          </cell>
          <cell r="BA57">
            <v>706</v>
          </cell>
          <cell r="BB57">
            <v>0.99575070821529743</v>
          </cell>
          <cell r="BD57">
            <v>0</v>
          </cell>
          <cell r="BE57">
            <v>0</v>
          </cell>
          <cell r="BF57">
            <v>-12014.24</v>
          </cell>
          <cell r="BG57">
            <v>-14698.88</v>
          </cell>
          <cell r="BI57">
            <v>-31796.799999999999</v>
          </cell>
          <cell r="BL57">
            <v>74543</v>
          </cell>
          <cell r="BM57">
            <v>-35554.532690384178</v>
          </cell>
          <cell r="BO57">
            <v>63092.343402991071</v>
          </cell>
          <cell r="BP57">
            <v>184962</v>
          </cell>
          <cell r="BQ57">
            <v>59201</v>
          </cell>
          <cell r="BR57">
            <v>142388.02164284655</v>
          </cell>
          <cell r="BS57">
            <v>7441.1307006754541</v>
          </cell>
          <cell r="BT57">
            <v>16358.817618945292</v>
          </cell>
          <cell r="BU57">
            <v>62158.934686852546</v>
          </cell>
          <cell r="BV57">
            <v>102466.69992393949</v>
          </cell>
          <cell r="BW57">
            <v>189943.87181631447</v>
          </cell>
          <cell r="BX57">
            <v>45709.12819189026</v>
          </cell>
          <cell r="BY57">
            <v>86024.32833867977</v>
          </cell>
          <cell r="CA57">
            <v>-5277.876121368623</v>
          </cell>
          <cell r="CD57">
            <v>0</v>
          </cell>
          <cell r="CE57">
            <v>116895.3112175987</v>
          </cell>
          <cell r="CF57">
            <v>0</v>
          </cell>
          <cell r="CG57">
            <v>766456.96983776242</v>
          </cell>
          <cell r="CH57">
            <v>-434140</v>
          </cell>
          <cell r="CI57">
            <v>21749.792000000001</v>
          </cell>
          <cell r="CJ57">
            <v>70686.824000000008</v>
          </cell>
          <cell r="CK57">
            <v>-48937.032000000007</v>
          </cell>
          <cell r="CL57">
            <v>3436981.5033951709</v>
          </cell>
          <cell r="CM57">
            <v>4330943.0420698449</v>
          </cell>
          <cell r="CO57">
            <v>105324.11264411996</v>
          </cell>
          <cell r="CP57">
            <v>37889.15</v>
          </cell>
          <cell r="CQ57">
            <v>28990.53</v>
          </cell>
          <cell r="CR57">
            <v>76007.617041503181</v>
          </cell>
          <cell r="CS57">
            <v>1829.32</v>
          </cell>
          <cell r="CT57">
            <v>118556.15023440696</v>
          </cell>
          <cell r="CU57">
            <v>34835.41150151538</v>
          </cell>
        </row>
        <row r="58">
          <cell r="B58" t="str">
            <v>Juva</v>
          </cell>
          <cell r="C58">
            <v>6225</v>
          </cell>
          <cell r="Q58">
            <v>261</v>
          </cell>
          <cell r="R58">
            <v>46</v>
          </cell>
          <cell r="S58">
            <v>323</v>
          </cell>
          <cell r="T58">
            <v>180</v>
          </cell>
          <cell r="U58">
            <v>195</v>
          </cell>
          <cell r="V58">
            <v>3096</v>
          </cell>
          <cell r="W58">
            <v>1130</v>
          </cell>
          <cell r="X58">
            <v>706</v>
          </cell>
          <cell r="Y58">
            <v>288</v>
          </cell>
          <cell r="AE58">
            <v>1.6436890523708716</v>
          </cell>
          <cell r="AF58">
            <v>12053254.005488221</v>
          </cell>
          <cell r="AG58">
            <v>248</v>
          </cell>
          <cell r="AH58">
            <v>2695</v>
          </cell>
          <cell r="AJ58">
            <v>151</v>
          </cell>
          <cell r="AK58">
            <v>2.4257028112449799E-2</v>
          </cell>
          <cell r="AM58">
            <v>0</v>
          </cell>
          <cell r="AN58">
            <v>20</v>
          </cell>
          <cell r="AP58">
            <v>0</v>
          </cell>
          <cell r="AQ58">
            <v>0</v>
          </cell>
          <cell r="AR58">
            <v>1163.18</v>
          </cell>
          <cell r="AS58">
            <v>5.351708248078543</v>
          </cell>
          <cell r="AU58">
            <v>203</v>
          </cell>
          <cell r="AV58">
            <v>1538</v>
          </cell>
          <cell r="AW58">
            <v>0.13198959687906373</v>
          </cell>
          <cell r="AY58">
            <v>0.44240000000000002</v>
          </cell>
          <cell r="AZ58">
            <v>2101</v>
          </cell>
          <cell r="BA58">
            <v>2337</v>
          </cell>
          <cell r="BB58">
            <v>0.89901583226358583</v>
          </cell>
          <cell r="BD58">
            <v>0</v>
          </cell>
          <cell r="BE58">
            <v>0</v>
          </cell>
          <cell r="BF58">
            <v>-39967.54</v>
          </cell>
          <cell r="BG58">
            <v>-48898.479999999996</v>
          </cell>
          <cell r="BI58">
            <v>-105777.79999999999</v>
          </cell>
          <cell r="BL58">
            <v>-95379</v>
          </cell>
          <cell r="BM58">
            <v>-190114.6396538018</v>
          </cell>
          <cell r="BO58">
            <v>90682.627960447222</v>
          </cell>
          <cell r="BP58">
            <v>705473</v>
          </cell>
          <cell r="BQ58">
            <v>224298</v>
          </cell>
          <cell r="BR58">
            <v>573341.18419038656</v>
          </cell>
          <cell r="BS58">
            <v>29992.922592651285</v>
          </cell>
          <cell r="BT58">
            <v>63985.897324574398</v>
          </cell>
          <cell r="BU58">
            <v>254616.91607701505</v>
          </cell>
          <cell r="BV58">
            <v>373516.89299610566</v>
          </cell>
          <cell r="BW58">
            <v>589182.03011478262</v>
          </cell>
          <cell r="BX58">
            <v>195151.42496183366</v>
          </cell>
          <cell r="BY58">
            <v>321168.96614469704</v>
          </cell>
          <cell r="CA58">
            <v>-46056.889938327506</v>
          </cell>
          <cell r="CD58">
            <v>0</v>
          </cell>
          <cell r="CE58">
            <v>451019.73569176643</v>
          </cell>
          <cell r="CF58">
            <v>0</v>
          </cell>
          <cell r="CG58">
            <v>5135795.2984180637</v>
          </cell>
          <cell r="CH58">
            <v>-682201</v>
          </cell>
          <cell r="CI58">
            <v>97874.064000000013</v>
          </cell>
          <cell r="CJ58">
            <v>128147.05573999998</v>
          </cell>
          <cell r="CK58">
            <v>-30272.991739999969</v>
          </cell>
          <cell r="CL58">
            <v>18836914.943203852</v>
          </cell>
          <cell r="CM58">
            <v>20990368.30621352</v>
          </cell>
          <cell r="CO58">
            <v>301255.63695635146</v>
          </cell>
          <cell r="CP58">
            <v>100432.93000000001</v>
          </cell>
          <cell r="CQ58">
            <v>106348.68000000001</v>
          </cell>
          <cell r="CR58">
            <v>217413.84637479504</v>
          </cell>
          <cell r="CS58">
            <v>4332.6000000000004</v>
          </cell>
          <cell r="CT58">
            <v>255835.68418799149</v>
          </cell>
          <cell r="CU58">
            <v>97746.303031613483</v>
          </cell>
        </row>
        <row r="59">
          <cell r="B59" t="str">
            <v>Jyväskylä</v>
          </cell>
          <cell r="C59">
            <v>141305</v>
          </cell>
          <cell r="Q59">
            <v>8511</v>
          </cell>
          <cell r="R59">
            <v>1515</v>
          </cell>
          <cell r="S59">
            <v>9277</v>
          </cell>
          <cell r="T59">
            <v>4217</v>
          </cell>
          <cell r="U59">
            <v>4337</v>
          </cell>
          <cell r="V59">
            <v>88044</v>
          </cell>
          <cell r="W59">
            <v>14876</v>
          </cell>
          <cell r="X59">
            <v>7517</v>
          </cell>
          <cell r="Y59">
            <v>3011</v>
          </cell>
          <cell r="AE59">
            <v>0.95795301845055636</v>
          </cell>
          <cell r="AF59">
            <v>159458263.39859962</v>
          </cell>
          <cell r="AG59">
            <v>8391</v>
          </cell>
          <cell r="AH59">
            <v>68445</v>
          </cell>
          <cell r="AJ59">
            <v>7124</v>
          </cell>
          <cell r="AK59">
            <v>5.0415767311843177E-2</v>
          </cell>
          <cell r="AM59">
            <v>0</v>
          </cell>
          <cell r="AN59">
            <v>303</v>
          </cell>
          <cell r="AP59">
            <v>3</v>
          </cell>
          <cell r="AQ59">
            <v>477</v>
          </cell>
          <cell r="AR59">
            <v>1170.97</v>
          </cell>
          <cell r="AS59">
            <v>120.67345875641561</v>
          </cell>
          <cell r="AU59">
            <v>3751</v>
          </cell>
          <cell r="AV59">
            <v>43216</v>
          </cell>
          <cell r="AW59">
            <v>8.6796556830803409E-2</v>
          </cell>
          <cell r="AY59">
            <v>0</v>
          </cell>
          <cell r="AZ59">
            <v>63342</v>
          </cell>
          <cell r="BA59">
            <v>59127</v>
          </cell>
          <cell r="BB59">
            <v>1.0712872291846365</v>
          </cell>
          <cell r="BD59">
            <v>0</v>
          </cell>
          <cell r="BE59">
            <v>14</v>
          </cell>
          <cell r="BF59">
            <v>-884586.27999999991</v>
          </cell>
          <cell r="BG59">
            <v>-1082251.3599999999</v>
          </cell>
          <cell r="BI59">
            <v>-2341139.6</v>
          </cell>
          <cell r="BL59">
            <v>802550</v>
          </cell>
          <cell r="BM59">
            <v>-15809869.544672064</v>
          </cell>
          <cell r="BO59">
            <v>1194022.427228272</v>
          </cell>
          <cell r="BP59">
            <v>8785583</v>
          </cell>
          <cell r="BQ59">
            <v>3161859</v>
          </cell>
          <cell r="BR59">
            <v>7430869.0904282592</v>
          </cell>
          <cell r="BS59">
            <v>300591.73226042686</v>
          </cell>
          <cell r="BT59">
            <v>289311.78973914421</v>
          </cell>
          <cell r="BU59">
            <v>3241992.4344182685</v>
          </cell>
          <cell r="BV59">
            <v>6842359.5965944892</v>
          </cell>
          <cell r="BW59">
            <v>9234603.1016778834</v>
          </cell>
          <cell r="BX59">
            <v>3555495.8197356621</v>
          </cell>
          <cell r="BY59">
            <v>5933426.1928489124</v>
          </cell>
          <cell r="CA59">
            <v>1742652.8035279231</v>
          </cell>
          <cell r="CD59">
            <v>0</v>
          </cell>
          <cell r="CE59">
            <v>7582047.6330412794</v>
          </cell>
          <cell r="CF59">
            <v>0</v>
          </cell>
          <cell r="CG59">
            <v>52089690.186789371</v>
          </cell>
          <cell r="CH59">
            <v>-21812024</v>
          </cell>
          <cell r="CI59">
            <v>877196.29859999986</v>
          </cell>
          <cell r="CJ59">
            <v>10856131.366952002</v>
          </cell>
          <cell r="CK59">
            <v>-9978935.0683520027</v>
          </cell>
          <cell r="CL59">
            <v>134488018.2885578</v>
          </cell>
          <cell r="CM59">
            <v>167550230.99465752</v>
          </cell>
          <cell r="CO59">
            <v>8664289.8834020775</v>
          </cell>
          <cell r="CP59">
            <v>2807959.5700000003</v>
          </cell>
          <cell r="CQ59">
            <v>1271978.28</v>
          </cell>
          <cell r="CR59">
            <v>6321694.1302424846</v>
          </cell>
          <cell r="CS59">
            <v>101503.19</v>
          </cell>
          <cell r="CT59">
            <v>8484170.0692062173</v>
          </cell>
          <cell r="CU59">
            <v>2666408.1589460899</v>
          </cell>
        </row>
        <row r="60">
          <cell r="B60" t="str">
            <v>Jämijärvi</v>
          </cell>
          <cell r="C60">
            <v>1809</v>
          </cell>
          <cell r="Q60">
            <v>100</v>
          </cell>
          <cell r="R60">
            <v>17</v>
          </cell>
          <cell r="S60">
            <v>106</v>
          </cell>
          <cell r="T60">
            <v>59</v>
          </cell>
          <cell r="U60">
            <v>60</v>
          </cell>
          <cell r="V60">
            <v>920</v>
          </cell>
          <cell r="W60">
            <v>315</v>
          </cell>
          <cell r="X60">
            <v>152</v>
          </cell>
          <cell r="Y60">
            <v>80</v>
          </cell>
          <cell r="AE60">
            <v>1.0199914728289576</v>
          </cell>
          <cell r="AF60">
            <v>2173603.8685814543</v>
          </cell>
          <cell r="AG60">
            <v>61</v>
          </cell>
          <cell r="AH60">
            <v>798</v>
          </cell>
          <cell r="AJ60">
            <v>33</v>
          </cell>
          <cell r="AK60">
            <v>1.824212271973466E-2</v>
          </cell>
          <cell r="AM60">
            <v>0</v>
          </cell>
          <cell r="AN60">
            <v>3</v>
          </cell>
          <cell r="AP60">
            <v>0</v>
          </cell>
          <cell r="AQ60">
            <v>0</v>
          </cell>
          <cell r="AR60">
            <v>214.3</v>
          </cell>
          <cell r="AS60">
            <v>8.4414372375174977</v>
          </cell>
          <cell r="AU60">
            <v>68</v>
          </cell>
          <cell r="AV60">
            <v>468</v>
          </cell>
          <cell r="AW60">
            <v>0.14529914529914531</v>
          </cell>
          <cell r="AY60">
            <v>0</v>
          </cell>
          <cell r="AZ60">
            <v>458</v>
          </cell>
          <cell r="BA60">
            <v>708</v>
          </cell>
          <cell r="BB60">
            <v>0.64689265536723162</v>
          </cell>
          <cell r="BD60">
            <v>0</v>
          </cell>
          <cell r="BE60">
            <v>0</v>
          </cell>
          <cell r="BF60">
            <v>-11780.769999999999</v>
          </cell>
          <cell r="BG60">
            <v>-14413.24</v>
          </cell>
          <cell r="BI60">
            <v>-31178.899999999998</v>
          </cell>
          <cell r="BL60">
            <v>110216</v>
          </cell>
          <cell r="BM60">
            <v>-22974.167534247033</v>
          </cell>
          <cell r="BO60">
            <v>3841.2930621225387</v>
          </cell>
          <cell r="BP60">
            <v>217242</v>
          </cell>
          <cell r="BQ60">
            <v>62326</v>
          </cell>
          <cell r="BR60">
            <v>163679.80649145006</v>
          </cell>
          <cell r="BS60">
            <v>9322.7729863398436</v>
          </cell>
          <cell r="BT60">
            <v>20546.144547529064</v>
          </cell>
          <cell r="BU60">
            <v>83560.398227846774</v>
          </cell>
          <cell r="BV60">
            <v>128322.02545125858</v>
          </cell>
          <cell r="BW60">
            <v>196867.21888913724</v>
          </cell>
          <cell r="BX60">
            <v>55474.804142205925</v>
          </cell>
          <cell r="BY60">
            <v>100521.38449145175</v>
          </cell>
          <cell r="CA60">
            <v>-3725.4196630100014</v>
          </cell>
          <cell r="CD60">
            <v>0</v>
          </cell>
          <cell r="CE60">
            <v>133906.04585872657</v>
          </cell>
          <cell r="CF60">
            <v>0</v>
          </cell>
          <cell r="CG60">
            <v>1860255.7747875608</v>
          </cell>
          <cell r="CH60">
            <v>-414681</v>
          </cell>
          <cell r="CI60">
            <v>24468.516000000003</v>
          </cell>
          <cell r="CJ60">
            <v>100184.97940000001</v>
          </cell>
          <cell r="CK60">
            <v>-75716.463400000008</v>
          </cell>
          <cell r="CL60">
            <v>4141264.4449741803</v>
          </cell>
          <cell r="CM60">
            <v>5347866.2369814953</v>
          </cell>
          <cell r="CO60">
            <v>94128.865876605036</v>
          </cell>
          <cell r="CP60">
            <v>34046.870000000003</v>
          </cell>
          <cell r="CQ60">
            <v>27388.29</v>
          </cell>
          <cell r="CR60">
            <v>65598.116563335076</v>
          </cell>
          <cell r="CS60">
            <v>1420.13</v>
          </cell>
          <cell r="CT60">
            <v>92761.056984666182</v>
          </cell>
          <cell r="CU60">
            <v>28645.682751224384</v>
          </cell>
        </row>
        <row r="61">
          <cell r="B61" t="str">
            <v>Jämsä</v>
          </cell>
          <cell r="C61">
            <v>20607</v>
          </cell>
          <cell r="Q61">
            <v>869</v>
          </cell>
          <cell r="R61">
            <v>206</v>
          </cell>
          <cell r="S61">
            <v>1256</v>
          </cell>
          <cell r="T61">
            <v>624</v>
          </cell>
          <cell r="U61">
            <v>700</v>
          </cell>
          <cell r="V61">
            <v>10730</v>
          </cell>
          <cell r="W61">
            <v>3482</v>
          </cell>
          <cell r="X61">
            <v>1949</v>
          </cell>
          <cell r="Y61">
            <v>791</v>
          </cell>
          <cell r="AE61">
            <v>1.3399083692421299</v>
          </cell>
          <cell r="AF61">
            <v>32526337.299137689</v>
          </cell>
          <cell r="AG61">
            <v>1148</v>
          </cell>
          <cell r="AH61">
            <v>9334</v>
          </cell>
          <cell r="AJ61">
            <v>420</v>
          </cell>
          <cell r="AK61">
            <v>2.0381423788033193E-2</v>
          </cell>
          <cell r="AM61">
            <v>0</v>
          </cell>
          <cell r="AN61">
            <v>35</v>
          </cell>
          <cell r="AP61">
            <v>0</v>
          </cell>
          <cell r="AQ61">
            <v>0</v>
          </cell>
          <cell r="AR61">
            <v>1571.36</v>
          </cell>
          <cell r="AS61">
            <v>13.114117706954486</v>
          </cell>
          <cell r="AU61">
            <v>622</v>
          </cell>
          <cell r="AV61">
            <v>5630</v>
          </cell>
          <cell r="AW61">
            <v>0.11047957371225577</v>
          </cell>
          <cell r="AY61">
            <v>0</v>
          </cell>
          <cell r="AZ61">
            <v>7695</v>
          </cell>
          <cell r="BA61">
            <v>7582</v>
          </cell>
          <cell r="BB61">
            <v>1.0149037193352677</v>
          </cell>
          <cell r="BD61">
            <v>0</v>
          </cell>
          <cell r="BE61">
            <v>1</v>
          </cell>
          <cell r="BF61">
            <v>-131733.87</v>
          </cell>
          <cell r="BG61">
            <v>-161170.44</v>
          </cell>
          <cell r="BI61">
            <v>-348645.89999999997</v>
          </cell>
          <cell r="BL61">
            <v>679529</v>
          </cell>
          <cell r="BM61">
            <v>-1162503.8231923431</v>
          </cell>
          <cell r="BO61">
            <v>-265582.54745302349</v>
          </cell>
          <cell r="BP61">
            <v>1709403</v>
          </cell>
          <cell r="BQ61">
            <v>519708</v>
          </cell>
          <cell r="BR61">
            <v>1219725.933246363</v>
          </cell>
          <cell r="BS61">
            <v>52030.813605313517</v>
          </cell>
          <cell r="BT61">
            <v>106519.75003969</v>
          </cell>
          <cell r="BU61">
            <v>662484.28336800437</v>
          </cell>
          <cell r="BV61">
            <v>949791.64044660295</v>
          </cell>
          <cell r="BW61">
            <v>1573152.60032277</v>
          </cell>
          <cell r="BX61">
            <v>463806.86793949269</v>
          </cell>
          <cell r="BY61">
            <v>847753.79835540731</v>
          </cell>
          <cell r="CA61">
            <v>64844.726942492125</v>
          </cell>
          <cell r="CD61">
            <v>0</v>
          </cell>
          <cell r="CE61">
            <v>1031286.6775387488</v>
          </cell>
          <cell r="CF61">
            <v>0</v>
          </cell>
          <cell r="CG61">
            <v>4017261.1059717229</v>
          </cell>
          <cell r="CH61">
            <v>-2019255</v>
          </cell>
          <cell r="CI61">
            <v>296476.85220000002</v>
          </cell>
          <cell r="CJ61">
            <v>323079.56654000003</v>
          </cell>
          <cell r="CK61">
            <v>-26602.714340000006</v>
          </cell>
          <cell r="CL61">
            <v>36030706.444227211</v>
          </cell>
          <cell r="CM61">
            <v>41661940.362338193</v>
          </cell>
          <cell r="CO61">
            <v>1317103.5199854297</v>
          </cell>
          <cell r="CP61">
            <v>365977.17000000004</v>
          </cell>
          <cell r="CQ61">
            <v>311535.53999999998</v>
          </cell>
          <cell r="CR61">
            <v>960320.25578665698</v>
          </cell>
          <cell r="CS61">
            <v>15019.68</v>
          </cell>
          <cell r="CT61">
            <v>1296755.0891085055</v>
          </cell>
          <cell r="CU61">
            <v>423267.8851355564</v>
          </cell>
        </row>
        <row r="62">
          <cell r="B62" t="str">
            <v>Järvenpää</v>
          </cell>
          <cell r="C62">
            <v>43410</v>
          </cell>
          <cell r="Q62">
            <v>2885</v>
          </cell>
          <cell r="R62">
            <v>513</v>
          </cell>
          <cell r="S62">
            <v>3101</v>
          </cell>
          <cell r="T62">
            <v>1505</v>
          </cell>
          <cell r="U62">
            <v>1417</v>
          </cell>
          <cell r="V62">
            <v>26343</v>
          </cell>
          <cell r="W62">
            <v>4875</v>
          </cell>
          <cell r="X62">
            <v>2102</v>
          </cell>
          <cell r="Y62">
            <v>669</v>
          </cell>
          <cell r="AE62">
            <v>0.87942950566780964</v>
          </cell>
          <cell r="AF62">
            <v>44971369.042744666</v>
          </cell>
          <cell r="AG62">
            <v>1862</v>
          </cell>
          <cell r="AH62">
            <v>21632</v>
          </cell>
          <cell r="AJ62">
            <v>2443</v>
          </cell>
          <cell r="AK62">
            <v>5.6277355448053443E-2</v>
          </cell>
          <cell r="AM62">
            <v>0</v>
          </cell>
          <cell r="AN62">
            <v>447</v>
          </cell>
          <cell r="AP62">
            <v>0</v>
          </cell>
          <cell r="AQ62">
            <v>0</v>
          </cell>
          <cell r="AR62">
            <v>37.54</v>
          </cell>
          <cell r="AS62">
            <v>1156.3665423548216</v>
          </cell>
          <cell r="AU62">
            <v>1970</v>
          </cell>
          <cell r="AV62">
            <v>14483</v>
          </cell>
          <cell r="AW62">
            <v>0.13602154249810122</v>
          </cell>
          <cell r="AY62">
            <v>0</v>
          </cell>
          <cell r="AZ62">
            <v>12893</v>
          </cell>
          <cell r="BA62">
            <v>20081</v>
          </cell>
          <cell r="BB62">
            <v>0.64204969872018325</v>
          </cell>
          <cell r="BD62">
            <v>0</v>
          </cell>
          <cell r="BE62">
            <v>1</v>
          </cell>
          <cell r="BF62">
            <v>-268629.32</v>
          </cell>
          <cell r="BG62">
            <v>-328655.83999999997</v>
          </cell>
          <cell r="BI62">
            <v>-710952.4</v>
          </cell>
          <cell r="BL62">
            <v>-411492</v>
          </cell>
          <cell r="BM62">
            <v>-4503142.5293949144</v>
          </cell>
          <cell r="BO62">
            <v>6565.4176144003868</v>
          </cell>
          <cell r="BP62">
            <v>2359895</v>
          </cell>
          <cell r="BQ62">
            <v>788024</v>
          </cell>
          <cell r="BR62">
            <v>1560793.0796292792</v>
          </cell>
          <cell r="BS62">
            <v>16432.02133447396</v>
          </cell>
          <cell r="BT62">
            <v>-52180.456639471027</v>
          </cell>
          <cell r="BU62">
            <v>532891.37651828141</v>
          </cell>
          <cell r="BV62">
            <v>1745645.3373874046</v>
          </cell>
          <cell r="BW62">
            <v>2615186.7969610211</v>
          </cell>
          <cell r="BX62">
            <v>832380.76249253622</v>
          </cell>
          <cell r="BY62">
            <v>1405740.983470449</v>
          </cell>
          <cell r="CA62">
            <v>185904.92260215647</v>
          </cell>
          <cell r="CD62">
            <v>0</v>
          </cell>
          <cell r="CE62">
            <v>1782545.3486394365</v>
          </cell>
          <cell r="CF62">
            <v>0</v>
          </cell>
          <cell r="CG62">
            <v>-5372280.4649286484</v>
          </cell>
          <cell r="CH62">
            <v>-718727</v>
          </cell>
          <cell r="CI62">
            <v>744114.75879999995</v>
          </cell>
          <cell r="CJ62">
            <v>2356755.8053640001</v>
          </cell>
          <cell r="CK62">
            <v>-1612641.0465640002</v>
          </cell>
          <cell r="CL62">
            <v>20652452.348217629</v>
          </cell>
          <cell r="CM62">
            <v>27278113.230278492</v>
          </cell>
          <cell r="CO62">
            <v>3324238.0483456543</v>
          </cell>
          <cell r="CP62">
            <v>951711.41</v>
          </cell>
          <cell r="CQ62">
            <v>382835.22000000003</v>
          </cell>
          <cell r="CR62">
            <v>2408852.0771666691</v>
          </cell>
          <cell r="CS62">
            <v>36225.35</v>
          </cell>
          <cell r="CT62">
            <v>3533471.0259760534</v>
          </cell>
          <cell r="CU62">
            <v>970777.62526114821</v>
          </cell>
        </row>
        <row r="63">
          <cell r="B63" t="str">
            <v>Kaarina</v>
          </cell>
          <cell r="C63">
            <v>33458</v>
          </cell>
          <cell r="Q63">
            <v>2320</v>
          </cell>
          <cell r="R63">
            <v>425</v>
          </cell>
          <cell r="S63">
            <v>2725</v>
          </cell>
          <cell r="T63">
            <v>1256</v>
          </cell>
          <cell r="U63">
            <v>1176</v>
          </cell>
          <cell r="V63">
            <v>18680</v>
          </cell>
          <cell r="W63">
            <v>4085</v>
          </cell>
          <cell r="X63">
            <v>2104</v>
          </cell>
          <cell r="Y63">
            <v>687</v>
          </cell>
          <cell r="AE63">
            <v>0.81396877110250787</v>
          </cell>
          <cell r="AF63">
            <v>32081377.695099201</v>
          </cell>
          <cell r="AG63">
            <v>1079</v>
          </cell>
          <cell r="AH63">
            <v>15817</v>
          </cell>
          <cell r="AJ63">
            <v>1633</v>
          </cell>
          <cell r="AK63">
            <v>4.8807460099228886E-2</v>
          </cell>
          <cell r="AM63">
            <v>0</v>
          </cell>
          <cell r="AN63">
            <v>1470</v>
          </cell>
          <cell r="AP63">
            <v>3</v>
          </cell>
          <cell r="AQ63">
            <v>240</v>
          </cell>
          <cell r="AR63">
            <v>150.63999999999999</v>
          </cell>
          <cell r="AS63">
            <v>222.10568242166758</v>
          </cell>
          <cell r="AU63">
            <v>1179</v>
          </cell>
          <cell r="AV63">
            <v>11478</v>
          </cell>
          <cell r="AW63">
            <v>0.10271824359644538</v>
          </cell>
          <cell r="AY63">
            <v>0</v>
          </cell>
          <cell r="AZ63">
            <v>9407</v>
          </cell>
          <cell r="BA63">
            <v>14712</v>
          </cell>
          <cell r="BB63">
            <v>0.63941000543773785</v>
          </cell>
          <cell r="BD63">
            <v>0</v>
          </cell>
          <cell r="BE63">
            <v>0</v>
          </cell>
          <cell r="BF63">
            <v>-208854.68999999997</v>
          </cell>
          <cell r="BG63">
            <v>-255524.28</v>
          </cell>
          <cell r="BI63">
            <v>-552753.29999999993</v>
          </cell>
          <cell r="BL63">
            <v>-258828</v>
          </cell>
          <cell r="BM63">
            <v>-1303659.813861052</v>
          </cell>
          <cell r="BO63">
            <v>-589213.16565607488</v>
          </cell>
          <cell r="BP63">
            <v>1895488</v>
          </cell>
          <cell r="BQ63">
            <v>618556</v>
          </cell>
          <cell r="BR63">
            <v>1109986.7560428085</v>
          </cell>
          <cell r="BS63">
            <v>-1846.6552465841792</v>
          </cell>
          <cell r="BT63">
            <v>-517236.33327152382</v>
          </cell>
          <cell r="BU63">
            <v>530666.28017673804</v>
          </cell>
          <cell r="BV63">
            <v>1161563.2820562536</v>
          </cell>
          <cell r="BW63">
            <v>2246161.2971964781</v>
          </cell>
          <cell r="BX63">
            <v>554637.83078777185</v>
          </cell>
          <cell r="BY63">
            <v>1065917.3026987626</v>
          </cell>
          <cell r="CA63">
            <v>-42342.174121178599</v>
          </cell>
          <cell r="CD63">
            <v>0</v>
          </cell>
          <cell r="CE63">
            <v>1326344.0697368199</v>
          </cell>
          <cell r="CF63">
            <v>0</v>
          </cell>
          <cell r="CG63">
            <v>-3478271.4268731037</v>
          </cell>
          <cell r="CH63">
            <v>-2758080</v>
          </cell>
          <cell r="CI63">
            <v>966846.22250000015</v>
          </cell>
          <cell r="CJ63">
            <v>3088571.0567879998</v>
          </cell>
          <cell r="CK63">
            <v>-2121724.8342879997</v>
          </cell>
          <cell r="CL63">
            <v>22279772.760845032</v>
          </cell>
          <cell r="CM63">
            <v>27121841.981876567</v>
          </cell>
          <cell r="CO63">
            <v>2544700.5800656704</v>
          </cell>
          <cell r="CP63">
            <v>802609.6</v>
          </cell>
          <cell r="CQ63">
            <v>344281.32</v>
          </cell>
          <cell r="CR63">
            <v>1827042.8615014018</v>
          </cell>
          <cell r="CS63">
            <v>30231.920000000002</v>
          </cell>
          <cell r="CT63">
            <v>1915696.8468956009</v>
          </cell>
          <cell r="CU63">
            <v>726740.19893031893</v>
          </cell>
        </row>
        <row r="64">
          <cell r="B64" t="str">
            <v>Kaavi</v>
          </cell>
          <cell r="C64">
            <v>2990</v>
          </cell>
          <cell r="Q64">
            <v>119</v>
          </cell>
          <cell r="R64">
            <v>22</v>
          </cell>
          <cell r="S64">
            <v>154</v>
          </cell>
          <cell r="T64">
            <v>103</v>
          </cell>
          <cell r="U64">
            <v>81</v>
          </cell>
          <cell r="V64">
            <v>1504</v>
          </cell>
          <cell r="W64">
            <v>536</v>
          </cell>
          <cell r="X64">
            <v>344</v>
          </cell>
          <cell r="Y64">
            <v>127</v>
          </cell>
          <cell r="AE64">
            <v>1.9652846043025987</v>
          </cell>
          <cell r="AF64">
            <v>6922164.7389666988</v>
          </cell>
          <cell r="AG64">
            <v>145</v>
          </cell>
          <cell r="AH64">
            <v>1133</v>
          </cell>
          <cell r="AJ64">
            <v>62</v>
          </cell>
          <cell r="AK64">
            <v>2.0735785953177259E-2</v>
          </cell>
          <cell r="AM64">
            <v>0</v>
          </cell>
          <cell r="AN64">
            <v>2</v>
          </cell>
          <cell r="AP64">
            <v>0</v>
          </cell>
          <cell r="AQ64">
            <v>0</v>
          </cell>
          <cell r="AR64">
            <v>674.03</v>
          </cell>
          <cell r="AS64">
            <v>4.4360043321513878</v>
          </cell>
          <cell r="AU64">
            <v>135</v>
          </cell>
          <cell r="AV64">
            <v>760</v>
          </cell>
          <cell r="AW64">
            <v>0.17763157894736842</v>
          </cell>
          <cell r="AY64">
            <v>0.24099999999999999</v>
          </cell>
          <cell r="AZ64">
            <v>857</v>
          </cell>
          <cell r="BA64">
            <v>914</v>
          </cell>
          <cell r="BB64">
            <v>0.93763676148796504</v>
          </cell>
          <cell r="BD64">
            <v>0</v>
          </cell>
          <cell r="BE64">
            <v>0</v>
          </cell>
          <cell r="BF64">
            <v>-19232.879999999997</v>
          </cell>
          <cell r="BG64">
            <v>-23530.559999999998</v>
          </cell>
          <cell r="BI64">
            <v>-50901.599999999999</v>
          </cell>
          <cell r="BL64">
            <v>-75363</v>
          </cell>
          <cell r="BM64">
            <v>-181959.91468837199</v>
          </cell>
          <cell r="BO64">
            <v>-95514.193070074543</v>
          </cell>
          <cell r="BP64">
            <v>355721</v>
          </cell>
          <cell r="BQ64">
            <v>98791</v>
          </cell>
          <cell r="BR64">
            <v>249680.16830031399</v>
          </cell>
          <cell r="BS64">
            <v>13431.18733569948</v>
          </cell>
          <cell r="BT64">
            <v>37694.398625109789</v>
          </cell>
          <cell r="BU64">
            <v>138561.89410991914</v>
          </cell>
          <cell r="BV64">
            <v>169510.29152716341</v>
          </cell>
          <cell r="BW64">
            <v>257725.92299652047</v>
          </cell>
          <cell r="BX64">
            <v>73820.344471284756</v>
          </cell>
          <cell r="BY64">
            <v>151372.51474612678</v>
          </cell>
          <cell r="CA64">
            <v>-10263.528033585499</v>
          </cell>
          <cell r="CD64">
            <v>0</v>
          </cell>
          <cell r="CE64">
            <v>210947.05753419004</v>
          </cell>
          <cell r="CF64">
            <v>0</v>
          </cell>
          <cell r="CG64">
            <v>3185120.2432992784</v>
          </cell>
          <cell r="CH64">
            <v>-536624</v>
          </cell>
          <cell r="CI64">
            <v>31333.294100000003</v>
          </cell>
          <cell r="CJ64">
            <v>1134006.9676399999</v>
          </cell>
          <cell r="CK64">
            <v>-1102673.6735399999</v>
          </cell>
          <cell r="CL64">
            <v>10391439.218875516</v>
          </cell>
          <cell r="CM64">
            <v>12315874.53647548</v>
          </cell>
          <cell r="CO64">
            <v>137291.98296941139</v>
          </cell>
          <cell r="CP64">
            <v>48562.15</v>
          </cell>
          <cell r="CQ64">
            <v>50420.49</v>
          </cell>
          <cell r="CR64">
            <v>100870.20380192269</v>
          </cell>
          <cell r="CS64">
            <v>2479.21</v>
          </cell>
          <cell r="CT64">
            <v>164428.88095232457</v>
          </cell>
          <cell r="CU64">
            <v>47329.149745335104</v>
          </cell>
        </row>
        <row r="65">
          <cell r="B65" t="str">
            <v>Kajaani</v>
          </cell>
          <cell r="C65">
            <v>36973</v>
          </cell>
          <cell r="Q65">
            <v>2150</v>
          </cell>
          <cell r="R65">
            <v>418</v>
          </cell>
          <cell r="S65">
            <v>2538</v>
          </cell>
          <cell r="T65">
            <v>1179</v>
          </cell>
          <cell r="U65">
            <v>1212</v>
          </cell>
          <cell r="V65">
            <v>21129</v>
          </cell>
          <cell r="W65">
            <v>4760</v>
          </cell>
          <cell r="X65">
            <v>2552</v>
          </cell>
          <cell r="Y65">
            <v>1035</v>
          </cell>
          <cell r="AE65">
            <v>1.2615989900578988</v>
          </cell>
          <cell r="AF65">
            <v>54947927.163185798</v>
          </cell>
          <cell r="AG65">
            <v>1839</v>
          </cell>
          <cell r="AH65">
            <v>17215</v>
          </cell>
          <cell r="AJ65">
            <v>1257</v>
          </cell>
          <cell r="AK65">
            <v>3.3997782165363914E-2</v>
          </cell>
          <cell r="AM65">
            <v>0</v>
          </cell>
          <cell r="AN65">
            <v>37</v>
          </cell>
          <cell r="AP65">
            <v>0</v>
          </cell>
          <cell r="AQ65">
            <v>0</v>
          </cell>
          <cell r="AR65">
            <v>1834.78</v>
          </cell>
          <cell r="AS65">
            <v>20.151189788421501</v>
          </cell>
          <cell r="AU65">
            <v>902</v>
          </cell>
          <cell r="AV65">
            <v>10455</v>
          </cell>
          <cell r="AW65">
            <v>8.6274509803921567E-2</v>
          </cell>
          <cell r="AY65">
            <v>0.1089</v>
          </cell>
          <cell r="AZ65">
            <v>15452</v>
          </cell>
          <cell r="BA65">
            <v>14713</v>
          </cell>
          <cell r="BB65">
            <v>1.0502276897981377</v>
          </cell>
          <cell r="BD65">
            <v>0</v>
          </cell>
          <cell r="BE65">
            <v>2</v>
          </cell>
          <cell r="BF65">
            <v>-234978.09</v>
          </cell>
          <cell r="BG65">
            <v>-287485.08</v>
          </cell>
          <cell r="BI65">
            <v>-621891.29999999993</v>
          </cell>
          <cell r="BL65">
            <v>1371592</v>
          </cell>
          <cell r="BM65">
            <v>-1959790.1951040563</v>
          </cell>
          <cell r="BO65">
            <v>-536331.14016419649</v>
          </cell>
          <cell r="BP65">
            <v>2592766</v>
          </cell>
          <cell r="BQ65">
            <v>851137</v>
          </cell>
          <cell r="BR65">
            <v>1854193.7933830146</v>
          </cell>
          <cell r="BS65">
            <v>75734.944627949691</v>
          </cell>
          <cell r="BT65">
            <v>347880.491883763</v>
          </cell>
          <cell r="BU65">
            <v>1027227.4196650238</v>
          </cell>
          <cell r="BV65">
            <v>1791204.8751561167</v>
          </cell>
          <cell r="BW65">
            <v>2813546.3021177156</v>
          </cell>
          <cell r="BX65">
            <v>835976.783384323</v>
          </cell>
          <cell r="BY65">
            <v>1533689.2892897481</v>
          </cell>
          <cell r="CA65">
            <v>217453.75057552074</v>
          </cell>
          <cell r="CD65">
            <v>0</v>
          </cell>
          <cell r="CE65">
            <v>1872950.2847681872</v>
          </cell>
          <cell r="CF65">
            <v>0</v>
          </cell>
          <cell r="CG65">
            <v>16366906.039978987</v>
          </cell>
          <cell r="CH65">
            <v>28550783</v>
          </cell>
          <cell r="CI65">
            <v>436491.1382000001</v>
          </cell>
          <cell r="CJ65">
            <v>587502.66278000001</v>
          </cell>
          <cell r="CK65">
            <v>-151011.52457999991</v>
          </cell>
          <cell r="CL65">
            <v>96252283.366653025</v>
          </cell>
          <cell r="CM65">
            <v>102148875.82932805</v>
          </cell>
          <cell r="CO65">
            <v>2345315.0143432897</v>
          </cell>
          <cell r="CP65">
            <v>754047.45000000007</v>
          </cell>
          <cell r="CQ65">
            <v>417934.29</v>
          </cell>
          <cell r="CR65">
            <v>1686797.4281432403</v>
          </cell>
          <cell r="CS65">
            <v>28378.53</v>
          </cell>
          <cell r="CT65">
            <v>2539985.5842299387</v>
          </cell>
          <cell r="CU65">
            <v>690394.74810285098</v>
          </cell>
        </row>
        <row r="66">
          <cell r="B66" t="str">
            <v>Kalajoki</v>
          </cell>
          <cell r="C66">
            <v>12387</v>
          </cell>
          <cell r="Q66">
            <v>796</v>
          </cell>
          <cell r="R66">
            <v>164</v>
          </cell>
          <cell r="S66">
            <v>980</v>
          </cell>
          <cell r="T66">
            <v>512</v>
          </cell>
          <cell r="U66">
            <v>438</v>
          </cell>
          <cell r="V66">
            <v>6427</v>
          </cell>
          <cell r="W66">
            <v>1761</v>
          </cell>
          <cell r="X66">
            <v>924</v>
          </cell>
          <cell r="Y66">
            <v>385</v>
          </cell>
          <cell r="AE66">
            <v>1.0457342665881644</v>
          </cell>
          <cell r="AF66">
            <v>15259235.204348104</v>
          </cell>
          <cell r="AG66">
            <v>399</v>
          </cell>
          <cell r="AH66">
            <v>5532</v>
          </cell>
          <cell r="AJ66">
            <v>284</v>
          </cell>
          <cell r="AK66">
            <v>2.2927262452571245E-2</v>
          </cell>
          <cell r="AM66">
            <v>0</v>
          </cell>
          <cell r="AN66">
            <v>56</v>
          </cell>
          <cell r="AP66">
            <v>0</v>
          </cell>
          <cell r="AQ66">
            <v>0</v>
          </cell>
          <cell r="AR66">
            <v>922.97</v>
          </cell>
          <cell r="AS66">
            <v>13.420804576530115</v>
          </cell>
          <cell r="AU66">
            <v>414</v>
          </cell>
          <cell r="AV66">
            <v>3487</v>
          </cell>
          <cell r="AW66">
            <v>0.11872669916833954</v>
          </cell>
          <cell r="AY66">
            <v>0</v>
          </cell>
          <cell r="AZ66">
            <v>4588</v>
          </cell>
          <cell r="BA66">
            <v>4980</v>
          </cell>
          <cell r="BB66">
            <v>0.92128514056224897</v>
          </cell>
          <cell r="BD66">
            <v>0</v>
          </cell>
          <cell r="BE66">
            <v>1</v>
          </cell>
          <cell r="BF66">
            <v>-78975.959999999992</v>
          </cell>
          <cell r="BG66">
            <v>-96623.52</v>
          </cell>
          <cell r="BI66">
            <v>-209017.19999999998</v>
          </cell>
          <cell r="BL66">
            <v>27931</v>
          </cell>
          <cell r="BM66">
            <v>-191755.90630205238</v>
          </cell>
          <cell r="BO66">
            <v>174079.73907664046</v>
          </cell>
          <cell r="BP66">
            <v>1129537</v>
          </cell>
          <cell r="BQ66">
            <v>361572</v>
          </cell>
          <cell r="BR66">
            <v>874686.77811864042</v>
          </cell>
          <cell r="BS66">
            <v>40153.217458564672</v>
          </cell>
          <cell r="BT66">
            <v>-24432.856551359495</v>
          </cell>
          <cell r="BU66">
            <v>371268.24533248646</v>
          </cell>
          <cell r="BV66">
            <v>697889.44049193198</v>
          </cell>
          <cell r="BW66">
            <v>1075183.5111417584</v>
          </cell>
          <cell r="BX66">
            <v>341540.5014360135</v>
          </cell>
          <cell r="BY66">
            <v>582309.9376593543</v>
          </cell>
          <cell r="CA66">
            <v>-18623.439628223219</v>
          </cell>
          <cell r="CD66">
            <v>0</v>
          </cell>
          <cell r="CE66">
            <v>841522.22568522813</v>
          </cell>
          <cell r="CF66">
            <v>0</v>
          </cell>
          <cell r="CG66">
            <v>10345690.798041612</v>
          </cell>
          <cell r="CH66">
            <v>-591054</v>
          </cell>
          <cell r="CI66">
            <v>81629.688099999999</v>
          </cell>
          <cell r="CJ66">
            <v>106805.07234000001</v>
          </cell>
          <cell r="CK66">
            <v>-25175.384240000014</v>
          </cell>
          <cell r="CL66">
            <v>28029001.797028627</v>
          </cell>
          <cell r="CM66">
            <v>31299658.712016463</v>
          </cell>
          <cell r="CO66">
            <v>663114.04103587731</v>
          </cell>
          <cell r="CP66">
            <v>292973.85000000003</v>
          </cell>
          <cell r="CQ66">
            <v>153714.9</v>
          </cell>
          <cell r="CR66">
            <v>470920.38701404276</v>
          </cell>
          <cell r="CS66">
            <v>12323.84</v>
          </cell>
          <cell r="CT66">
            <v>840829.51387374487</v>
          </cell>
          <cell r="CU66">
            <v>205686.07494767109</v>
          </cell>
        </row>
        <row r="67">
          <cell r="B67" t="str">
            <v>Kangasala</v>
          </cell>
          <cell r="C67">
            <v>31676</v>
          </cell>
          <cell r="Q67">
            <v>2203</v>
          </cell>
          <cell r="R67">
            <v>438</v>
          </cell>
          <cell r="S67">
            <v>2675</v>
          </cell>
          <cell r="T67">
            <v>1304</v>
          </cell>
          <cell r="U67">
            <v>1124</v>
          </cell>
          <cell r="V67">
            <v>17619</v>
          </cell>
          <cell r="W67">
            <v>3661</v>
          </cell>
          <cell r="X67">
            <v>1972</v>
          </cell>
          <cell r="Y67">
            <v>680</v>
          </cell>
          <cell r="AE67">
            <v>0.86868219998631091</v>
          </cell>
          <cell r="AF67">
            <v>32414292.538050801</v>
          </cell>
          <cell r="AG67">
            <v>1057</v>
          </cell>
          <cell r="AH67">
            <v>15107</v>
          </cell>
          <cell r="AJ67">
            <v>729</v>
          </cell>
          <cell r="AK67">
            <v>2.3014269478469504E-2</v>
          </cell>
          <cell r="AM67">
            <v>0</v>
          </cell>
          <cell r="AN67">
            <v>77</v>
          </cell>
          <cell r="AP67">
            <v>0</v>
          </cell>
          <cell r="AQ67">
            <v>0</v>
          </cell>
          <cell r="AR67">
            <v>658.07</v>
          </cell>
          <cell r="AS67">
            <v>48.134696916741376</v>
          </cell>
          <cell r="AU67">
            <v>878</v>
          </cell>
          <cell r="AV67">
            <v>10670</v>
          </cell>
          <cell r="AW67">
            <v>8.2286785379568891E-2</v>
          </cell>
          <cell r="AY67">
            <v>0</v>
          </cell>
          <cell r="AZ67">
            <v>8801</v>
          </cell>
          <cell r="BA67">
            <v>13752</v>
          </cell>
          <cell r="BB67">
            <v>0.63997963932518909</v>
          </cell>
          <cell r="BD67">
            <v>0</v>
          </cell>
          <cell r="BE67">
            <v>0</v>
          </cell>
          <cell r="BF67">
            <v>-198367.47</v>
          </cell>
          <cell r="BG67">
            <v>-242693.63999999998</v>
          </cell>
          <cell r="BI67">
            <v>-524997.9</v>
          </cell>
          <cell r="BL67">
            <v>273558</v>
          </cell>
          <cell r="BM67">
            <v>-1322207.6800330873</v>
          </cell>
          <cell r="BO67">
            <v>-235774.60303405012</v>
          </cell>
          <cell r="BP67">
            <v>2052330</v>
          </cell>
          <cell r="BQ67">
            <v>652472</v>
          </cell>
          <cell r="BR67">
            <v>1279438.3668590477</v>
          </cell>
          <cell r="BS67">
            <v>18609.676418183368</v>
          </cell>
          <cell r="BT67">
            <v>58558.191724880795</v>
          </cell>
          <cell r="BU67">
            <v>669339.41618865496</v>
          </cell>
          <cell r="BV67">
            <v>1323883.3820436788</v>
          </cell>
          <cell r="BW67">
            <v>2274364.3120675283</v>
          </cell>
          <cell r="BX67">
            <v>569612.14842287172</v>
          </cell>
          <cell r="BY67">
            <v>1105365.9695999913</v>
          </cell>
          <cell r="CA67">
            <v>156482.26378294089</v>
          </cell>
          <cell r="CD67">
            <v>0</v>
          </cell>
          <cell r="CE67">
            <v>1397718.227602798</v>
          </cell>
          <cell r="CF67">
            <v>0</v>
          </cell>
          <cell r="CG67">
            <v>3289220.2099568648</v>
          </cell>
          <cell r="CH67">
            <v>-3948545</v>
          </cell>
          <cell r="CI67">
            <v>610557.44229999988</v>
          </cell>
          <cell r="CJ67">
            <v>1509809.3893499998</v>
          </cell>
          <cell r="CK67">
            <v>-899251.94704999996</v>
          </cell>
          <cell r="CL67">
            <v>30304420.378182255</v>
          </cell>
          <cell r="CM67">
            <v>37215305.242948934</v>
          </cell>
          <cell r="CO67">
            <v>2288273.2641519615</v>
          </cell>
          <cell r="CP67">
            <v>789375.08000000007</v>
          </cell>
          <cell r="CQ67">
            <v>316091.90999999997</v>
          </cell>
          <cell r="CR67">
            <v>1651361.5571427064</v>
          </cell>
          <cell r="CS67">
            <v>31387.279999999999</v>
          </cell>
          <cell r="CT67">
            <v>1993303.9356820993</v>
          </cell>
          <cell r="CU67">
            <v>658475.36051809194</v>
          </cell>
        </row>
        <row r="68">
          <cell r="B68" t="str">
            <v>Kangasniemi</v>
          </cell>
          <cell r="C68">
            <v>5452</v>
          </cell>
          <cell r="Q68">
            <v>214</v>
          </cell>
          <cell r="R68">
            <v>46</v>
          </cell>
          <cell r="S68">
            <v>298</v>
          </cell>
          <cell r="T68">
            <v>151</v>
          </cell>
          <cell r="U68">
            <v>132</v>
          </cell>
          <cell r="V68">
            <v>2634</v>
          </cell>
          <cell r="W68">
            <v>1088</v>
          </cell>
          <cell r="X68">
            <v>626</v>
          </cell>
          <cell r="Y68">
            <v>263</v>
          </cell>
          <cell r="AE68">
            <v>1.5102928526397044</v>
          </cell>
          <cell r="AF68">
            <v>9699789.393192986</v>
          </cell>
          <cell r="AG68">
            <v>207</v>
          </cell>
          <cell r="AH68">
            <v>2213</v>
          </cell>
          <cell r="AJ68">
            <v>74</v>
          </cell>
          <cell r="AK68">
            <v>1.3573000733675716E-2</v>
          </cell>
          <cell r="AM68">
            <v>0</v>
          </cell>
          <cell r="AN68">
            <v>7</v>
          </cell>
          <cell r="AP68">
            <v>0</v>
          </cell>
          <cell r="AQ68">
            <v>0</v>
          </cell>
          <cell r="AR68">
            <v>1068.8399999999999</v>
          </cell>
          <cell r="AS68">
            <v>5.1008570038546468</v>
          </cell>
          <cell r="AU68">
            <v>188</v>
          </cell>
          <cell r="AV68">
            <v>1333</v>
          </cell>
          <cell r="AW68">
            <v>0.14103525881470366</v>
          </cell>
          <cell r="AY68">
            <v>0.56253333333333333</v>
          </cell>
          <cell r="AZ68">
            <v>1632</v>
          </cell>
          <cell r="BA68">
            <v>1875</v>
          </cell>
          <cell r="BB68">
            <v>0.87039999999999995</v>
          </cell>
          <cell r="BD68">
            <v>0</v>
          </cell>
          <cell r="BE68">
            <v>0</v>
          </cell>
          <cell r="BF68">
            <v>-35014.189999999995</v>
          </cell>
          <cell r="BG68">
            <v>-42838.28</v>
          </cell>
          <cell r="BI68">
            <v>-92668.3</v>
          </cell>
          <cell r="BL68">
            <v>138646</v>
          </cell>
          <cell r="BM68">
            <v>-233552.75850584591</v>
          </cell>
          <cell r="BO68">
            <v>104150.07537831739</v>
          </cell>
          <cell r="BP68">
            <v>651314</v>
          </cell>
          <cell r="BQ68">
            <v>187331</v>
          </cell>
          <cell r="BR68">
            <v>420197.39121155959</v>
          </cell>
          <cell r="BS68">
            <v>23328.671378826199</v>
          </cell>
          <cell r="BT68">
            <v>53778.542156053358</v>
          </cell>
          <cell r="BU68">
            <v>224519.73819760809</v>
          </cell>
          <cell r="BV68">
            <v>316250.04276992328</v>
          </cell>
          <cell r="BW68">
            <v>487700.42877747031</v>
          </cell>
          <cell r="BX68">
            <v>147284.10950619541</v>
          </cell>
          <cell r="BY68">
            <v>262226.24189561693</v>
          </cell>
          <cell r="CA68">
            <v>-65631.130957538786</v>
          </cell>
          <cell r="CD68">
            <v>0</v>
          </cell>
          <cell r="CE68">
            <v>371316.05710509483</v>
          </cell>
          <cell r="CF68">
            <v>0</v>
          </cell>
          <cell r="CG68">
            <v>4043172.2228322588</v>
          </cell>
          <cell r="CH68">
            <v>-520878</v>
          </cell>
          <cell r="CI68">
            <v>6796.81</v>
          </cell>
          <cell r="CJ68">
            <v>197189.05172000002</v>
          </cell>
          <cell r="CK68">
            <v>-190392.24172000002</v>
          </cell>
          <cell r="CL68">
            <v>15577165.58676035</v>
          </cell>
          <cell r="CM68">
            <v>18131889.882057458</v>
          </cell>
          <cell r="CO68">
            <v>276709.75584182562</v>
          </cell>
          <cell r="CP68">
            <v>84636.89</v>
          </cell>
          <cell r="CQ68">
            <v>98988.39</v>
          </cell>
          <cell r="CR68">
            <v>197263.95514423156</v>
          </cell>
          <cell r="CS68">
            <v>3634.57</v>
          </cell>
          <cell r="CT68">
            <v>224066.85143661519</v>
          </cell>
          <cell r="CU68">
            <v>91864.987301166737</v>
          </cell>
        </row>
        <row r="69">
          <cell r="B69" t="str">
            <v>Kankaanpää</v>
          </cell>
          <cell r="C69">
            <v>11471</v>
          </cell>
          <cell r="Q69">
            <v>638</v>
          </cell>
          <cell r="R69">
            <v>123</v>
          </cell>
          <cell r="S69">
            <v>692</v>
          </cell>
          <cell r="T69">
            <v>345</v>
          </cell>
          <cell r="U69">
            <v>384</v>
          </cell>
          <cell r="V69">
            <v>6288</v>
          </cell>
          <cell r="W69">
            <v>1744</v>
          </cell>
          <cell r="X69">
            <v>923</v>
          </cell>
          <cell r="Y69">
            <v>334</v>
          </cell>
          <cell r="AE69">
            <v>1.0713715423437369</v>
          </cell>
          <cell r="AF69">
            <v>14477270.089501057</v>
          </cell>
          <cell r="AG69">
            <v>498</v>
          </cell>
          <cell r="AH69">
            <v>5135</v>
          </cell>
          <cell r="AJ69">
            <v>364</v>
          </cell>
          <cell r="AK69">
            <v>3.1732194228925113E-2</v>
          </cell>
          <cell r="AM69">
            <v>0</v>
          </cell>
          <cell r="AN69">
            <v>8</v>
          </cell>
          <cell r="AP69">
            <v>0</v>
          </cell>
          <cell r="AQ69">
            <v>0</v>
          </cell>
          <cell r="AR69">
            <v>689.62</v>
          </cell>
          <cell r="AS69">
            <v>16.633798323714508</v>
          </cell>
          <cell r="AU69">
            <v>477</v>
          </cell>
          <cell r="AV69">
            <v>3144</v>
          </cell>
          <cell r="AW69">
            <v>0.15171755725190839</v>
          </cell>
          <cell r="AY69">
            <v>0</v>
          </cell>
          <cell r="AZ69">
            <v>5036</v>
          </cell>
          <cell r="BA69">
            <v>4514</v>
          </cell>
          <cell r="BB69">
            <v>1.1156402303943287</v>
          </cell>
          <cell r="BD69">
            <v>0</v>
          </cell>
          <cell r="BE69">
            <v>0</v>
          </cell>
          <cell r="BF69">
            <v>-73101.349999999991</v>
          </cell>
          <cell r="BG69">
            <v>-89436.2</v>
          </cell>
          <cell r="BI69">
            <v>-193469.5</v>
          </cell>
          <cell r="BL69">
            <v>376644</v>
          </cell>
          <cell r="BM69">
            <v>-412255.0094083483</v>
          </cell>
          <cell r="BO69">
            <v>366490.27913295478</v>
          </cell>
          <cell r="BP69">
            <v>1057264</v>
          </cell>
          <cell r="BQ69">
            <v>346030</v>
          </cell>
          <cell r="BR69">
            <v>864422.5563986355</v>
          </cell>
          <cell r="BS69">
            <v>42245.257553683332</v>
          </cell>
          <cell r="BT69">
            <v>88537.409053873795</v>
          </cell>
          <cell r="BU69">
            <v>399714.71127646166</v>
          </cell>
          <cell r="BV69">
            <v>641321.64944484294</v>
          </cell>
          <cell r="BW69">
            <v>977715.83773790859</v>
          </cell>
          <cell r="BX69">
            <v>303463.19977377309</v>
          </cell>
          <cell r="BY69">
            <v>541499.89460607897</v>
          </cell>
          <cell r="CA69">
            <v>-6797.6150634991354</v>
          </cell>
          <cell r="CD69">
            <v>0</v>
          </cell>
          <cell r="CE69">
            <v>727077.05206805421</v>
          </cell>
          <cell r="CF69">
            <v>0</v>
          </cell>
          <cell r="CG69">
            <v>7974992.9802560601</v>
          </cell>
          <cell r="CH69">
            <v>428680</v>
          </cell>
          <cell r="CI69">
            <v>447501.97040000005</v>
          </cell>
          <cell r="CJ69">
            <v>169920.25</v>
          </cell>
          <cell r="CK69">
            <v>277581.72040000005</v>
          </cell>
          <cell r="CL69">
            <v>22847421.090651996</v>
          </cell>
          <cell r="CM69">
            <v>27024755.094770867</v>
          </cell>
          <cell r="CO69">
            <v>656121.88742845447</v>
          </cell>
          <cell r="CP69">
            <v>218369.58000000002</v>
          </cell>
          <cell r="CQ69">
            <v>150260.07</v>
          </cell>
          <cell r="CR69">
            <v>477109.5749358309</v>
          </cell>
          <cell r="CS69">
            <v>8304.15</v>
          </cell>
          <cell r="CT69">
            <v>588204.57969657588</v>
          </cell>
          <cell r="CU69">
            <v>201822.41055764139</v>
          </cell>
        </row>
        <row r="70">
          <cell r="B70" t="str">
            <v>Kannonkoski</v>
          </cell>
          <cell r="C70">
            <v>1353</v>
          </cell>
          <cell r="Q70">
            <v>51</v>
          </cell>
          <cell r="R70">
            <v>9</v>
          </cell>
          <cell r="S70">
            <v>83</v>
          </cell>
          <cell r="T70">
            <v>58</v>
          </cell>
          <cell r="U70">
            <v>42</v>
          </cell>
          <cell r="V70">
            <v>643</v>
          </cell>
          <cell r="W70">
            <v>245</v>
          </cell>
          <cell r="X70">
            <v>148</v>
          </cell>
          <cell r="Y70">
            <v>74</v>
          </cell>
          <cell r="AE70">
            <v>1.5854122315893922</v>
          </cell>
          <cell r="AF70">
            <v>2526883.9187230472</v>
          </cell>
          <cell r="AG70">
            <v>70</v>
          </cell>
          <cell r="AH70">
            <v>551</v>
          </cell>
          <cell r="AJ70">
            <v>24</v>
          </cell>
          <cell r="AK70">
            <v>1.7738359201773836E-2</v>
          </cell>
          <cell r="AM70">
            <v>0</v>
          </cell>
          <cell r="AN70">
            <v>1</v>
          </cell>
          <cell r="AP70">
            <v>0</v>
          </cell>
          <cell r="AQ70">
            <v>0</v>
          </cell>
          <cell r="AR70">
            <v>445.01</v>
          </cell>
          <cell r="AS70">
            <v>3.0403811150311228</v>
          </cell>
          <cell r="AU70">
            <v>58</v>
          </cell>
          <cell r="AV70">
            <v>313</v>
          </cell>
          <cell r="AW70">
            <v>0.1853035143769968</v>
          </cell>
          <cell r="AY70">
            <v>0.94976666666666665</v>
          </cell>
          <cell r="AZ70">
            <v>398</v>
          </cell>
          <cell r="BA70">
            <v>451</v>
          </cell>
          <cell r="BB70">
            <v>0.8824833702882483</v>
          </cell>
          <cell r="BD70">
            <v>0</v>
          </cell>
          <cell r="BE70">
            <v>0</v>
          </cell>
          <cell r="BF70">
            <v>-8884.48</v>
          </cell>
          <cell r="BG70">
            <v>-10869.76</v>
          </cell>
          <cell r="BI70">
            <v>-23513.599999999999</v>
          </cell>
          <cell r="BL70">
            <v>12874</v>
          </cell>
          <cell r="BM70">
            <v>-28881.009839300626</v>
          </cell>
          <cell r="BO70">
            <v>53822.278237240389</v>
          </cell>
          <cell r="BP70">
            <v>158615</v>
          </cell>
          <cell r="BQ70">
            <v>47512</v>
          </cell>
          <cell r="BR70">
            <v>119051.56090819609</v>
          </cell>
          <cell r="BS70">
            <v>7616.3543238918255</v>
          </cell>
          <cell r="BT70">
            <v>21503.490366428287</v>
          </cell>
          <cell r="BU70">
            <v>69878.340021947151</v>
          </cell>
          <cell r="BV70">
            <v>85699.80887111144</v>
          </cell>
          <cell r="BW70">
            <v>125186.9110305073</v>
          </cell>
          <cell r="BX70">
            <v>40962.804342577336</v>
          </cell>
          <cell r="BY70">
            <v>73882.999396501851</v>
          </cell>
          <cell r="CA70">
            <v>4202.1696548657055</v>
          </cell>
          <cell r="CD70">
            <v>0</v>
          </cell>
          <cell r="CE70">
            <v>102594.63270089612</v>
          </cell>
          <cell r="CF70">
            <v>0</v>
          </cell>
          <cell r="CG70">
            <v>1369620.4152693513</v>
          </cell>
          <cell r="CH70">
            <v>-313256</v>
          </cell>
          <cell r="CI70">
            <v>63957.982100000001</v>
          </cell>
          <cell r="CJ70">
            <v>67968.100000000006</v>
          </cell>
          <cell r="CK70">
            <v>-4010.1179000000047</v>
          </cell>
          <cell r="CL70">
            <v>4940152.984067142</v>
          </cell>
          <cell r="CM70">
            <v>5668675.5369998468</v>
          </cell>
          <cell r="CO70">
            <v>61728.371222170535</v>
          </cell>
          <cell r="CP70">
            <v>24227.71</v>
          </cell>
          <cell r="CQ70">
            <v>23382.69</v>
          </cell>
          <cell r="CR70">
            <v>41810.534921718921</v>
          </cell>
          <cell r="CS70">
            <v>1396.06</v>
          </cell>
          <cell r="CT70">
            <v>81236.206104780518</v>
          </cell>
          <cell r="CU70">
            <v>20040.286460424963</v>
          </cell>
        </row>
        <row r="71">
          <cell r="B71" t="str">
            <v>Kannus</v>
          </cell>
          <cell r="C71">
            <v>5502</v>
          </cell>
          <cell r="Q71">
            <v>398</v>
          </cell>
          <cell r="R71">
            <v>81</v>
          </cell>
          <cell r="S71">
            <v>395</v>
          </cell>
          <cell r="T71">
            <v>223</v>
          </cell>
          <cell r="U71">
            <v>229</v>
          </cell>
          <cell r="V71">
            <v>2917</v>
          </cell>
          <cell r="W71">
            <v>732</v>
          </cell>
          <cell r="X71">
            <v>367</v>
          </cell>
          <cell r="Y71">
            <v>160</v>
          </cell>
          <cell r="AE71">
            <v>1.0837675455779652</v>
          </cell>
          <cell r="AF71">
            <v>7024283.284137018</v>
          </cell>
          <cell r="AG71">
            <v>184</v>
          </cell>
          <cell r="AH71">
            <v>2480</v>
          </cell>
          <cell r="AJ71">
            <v>88</v>
          </cell>
          <cell r="AK71">
            <v>1.599418393311523E-2</v>
          </cell>
          <cell r="AM71">
            <v>0</v>
          </cell>
          <cell r="AN71">
            <v>23</v>
          </cell>
          <cell r="AP71">
            <v>0</v>
          </cell>
          <cell r="AQ71">
            <v>0</v>
          </cell>
          <cell r="AR71">
            <v>468.33</v>
          </cell>
          <cell r="AS71">
            <v>11.748126321183781</v>
          </cell>
          <cell r="AU71">
            <v>219</v>
          </cell>
          <cell r="AV71">
            <v>1507</v>
          </cell>
          <cell r="AW71">
            <v>0.14532183145321831</v>
          </cell>
          <cell r="AY71">
            <v>0</v>
          </cell>
          <cell r="AZ71">
            <v>2085</v>
          </cell>
          <cell r="BA71">
            <v>2199</v>
          </cell>
          <cell r="BB71">
            <v>0.94815825375170537</v>
          </cell>
          <cell r="BD71">
            <v>0</v>
          </cell>
          <cell r="BE71">
            <v>0</v>
          </cell>
          <cell r="BF71">
            <v>-34831.199999999997</v>
          </cell>
          <cell r="BG71">
            <v>-42614.400000000001</v>
          </cell>
          <cell r="BI71">
            <v>-92184</v>
          </cell>
          <cell r="BL71">
            <v>-39125</v>
          </cell>
          <cell r="BM71">
            <v>-93118.812523692788</v>
          </cell>
          <cell r="BO71">
            <v>-29314.746329082176</v>
          </cell>
          <cell r="BP71">
            <v>472563</v>
          </cell>
          <cell r="BQ71">
            <v>155789</v>
          </cell>
          <cell r="BR71">
            <v>373453.80252586701</v>
          </cell>
          <cell r="BS71">
            <v>18040.573836712447</v>
          </cell>
          <cell r="BT71">
            <v>72786.557660049046</v>
          </cell>
          <cell r="BU71">
            <v>176020.83461088591</v>
          </cell>
          <cell r="BV71">
            <v>301129.87290488865</v>
          </cell>
          <cell r="BW71">
            <v>492919.3720727344</v>
          </cell>
          <cell r="BX71">
            <v>137422.61225023714</v>
          </cell>
          <cell r="BY71">
            <v>254096.82971160897</v>
          </cell>
          <cell r="CA71">
            <v>-23927.031731544248</v>
          </cell>
          <cell r="CD71">
            <v>0</v>
          </cell>
          <cell r="CE71">
            <v>352688.1636357854</v>
          </cell>
          <cell r="CF71">
            <v>0</v>
          </cell>
          <cell r="CG71">
            <v>4358480.651127778</v>
          </cell>
          <cell r="CH71">
            <v>-28102</v>
          </cell>
          <cell r="CI71">
            <v>31265.326000000005</v>
          </cell>
          <cell r="CJ71">
            <v>57297.108300000007</v>
          </cell>
          <cell r="CK71">
            <v>-26031.782300000003</v>
          </cell>
          <cell r="CL71">
            <v>12314807.519575585</v>
          </cell>
          <cell r="CM71">
            <v>13451016.490133042</v>
          </cell>
          <cell r="CO71">
            <v>300308.58567459177</v>
          </cell>
          <cell r="CP71">
            <v>133732.69</v>
          </cell>
          <cell r="CQ71">
            <v>63038.13</v>
          </cell>
          <cell r="CR71">
            <v>217479.96817332302</v>
          </cell>
          <cell r="CS71">
            <v>5367.61</v>
          </cell>
          <cell r="CT71">
            <v>323234.08492008207</v>
          </cell>
          <cell r="CU71">
            <v>89947.05236051137</v>
          </cell>
        </row>
        <row r="72">
          <cell r="B72" t="str">
            <v>Karijoki</v>
          </cell>
          <cell r="C72">
            <v>1274</v>
          </cell>
          <cell r="Q72">
            <v>53</v>
          </cell>
          <cell r="R72">
            <v>14</v>
          </cell>
          <cell r="S72">
            <v>50</v>
          </cell>
          <cell r="T72">
            <v>35</v>
          </cell>
          <cell r="U72">
            <v>26</v>
          </cell>
          <cell r="V72">
            <v>655</v>
          </cell>
          <cell r="W72">
            <v>212</v>
          </cell>
          <cell r="X72">
            <v>142</v>
          </cell>
          <cell r="Y72">
            <v>87</v>
          </cell>
          <cell r="AE72">
            <v>1.8191933046748363</v>
          </cell>
          <cell r="AF72">
            <v>2730194.3742434634</v>
          </cell>
          <cell r="AG72">
            <v>42</v>
          </cell>
          <cell r="AH72">
            <v>605</v>
          </cell>
          <cell r="AJ72">
            <v>7</v>
          </cell>
          <cell r="AK72">
            <v>5.4945054945054949E-3</v>
          </cell>
          <cell r="AM72">
            <v>0</v>
          </cell>
          <cell r="AN72">
            <v>22</v>
          </cell>
          <cell r="AP72">
            <v>0</v>
          </cell>
          <cell r="AQ72">
            <v>0</v>
          </cell>
          <cell r="AR72">
            <v>185.72</v>
          </cell>
          <cell r="AS72">
            <v>6.8597889295713976</v>
          </cell>
          <cell r="AU72">
            <v>56</v>
          </cell>
          <cell r="AV72">
            <v>317</v>
          </cell>
          <cell r="AW72">
            <v>0.17665615141955837</v>
          </cell>
          <cell r="AY72">
            <v>6.2266666666666665E-2</v>
          </cell>
          <cell r="AZ72">
            <v>418</v>
          </cell>
          <cell r="BA72">
            <v>536</v>
          </cell>
          <cell r="BB72">
            <v>0.77985074626865669</v>
          </cell>
          <cell r="BD72">
            <v>0</v>
          </cell>
          <cell r="BE72">
            <v>0</v>
          </cell>
          <cell r="BF72">
            <v>-8385.99</v>
          </cell>
          <cell r="BG72">
            <v>-10259.879999999999</v>
          </cell>
          <cell r="BI72">
            <v>-22194.3</v>
          </cell>
          <cell r="BL72">
            <v>-17238</v>
          </cell>
          <cell r="BM72">
            <v>-17848.020019640855</v>
          </cell>
          <cell r="BO72">
            <v>87483.347005120479</v>
          </cell>
          <cell r="BP72">
            <v>162602</v>
          </cell>
          <cell r="BQ72">
            <v>51113</v>
          </cell>
          <cell r="BR72">
            <v>118966.60017293353</v>
          </cell>
          <cell r="BS72">
            <v>8090.2336913199497</v>
          </cell>
          <cell r="BT72">
            <v>21888.878572067195</v>
          </cell>
          <cell r="BU72">
            <v>65271.605706748553</v>
          </cell>
          <cell r="BV72">
            <v>96252.527131040391</v>
          </cell>
          <cell r="BW72">
            <v>159066.55231614559</v>
          </cell>
          <cell r="BX72">
            <v>50378.740840166589</v>
          </cell>
          <cell r="BY72">
            <v>77954.387211566165</v>
          </cell>
          <cell r="CA72">
            <v>-3240.6521807183854</v>
          </cell>
          <cell r="CD72">
            <v>0</v>
          </cell>
          <cell r="CE72">
            <v>108771.4209370696</v>
          </cell>
          <cell r="CF72">
            <v>0</v>
          </cell>
          <cell r="CG72">
            <v>1290788.4723960583</v>
          </cell>
          <cell r="CH72">
            <v>-296331</v>
          </cell>
          <cell r="CI72">
            <v>20390.43</v>
          </cell>
          <cell r="CJ72">
            <v>463542.44200000004</v>
          </cell>
          <cell r="CK72">
            <v>-443152.01200000005</v>
          </cell>
          <cell r="CL72">
            <v>4419282.6143450225</v>
          </cell>
          <cell r="CM72">
            <v>4790665.3727353876</v>
          </cell>
          <cell r="CO72">
            <v>65999.472108777773</v>
          </cell>
          <cell r="CP72">
            <v>18464.29</v>
          </cell>
          <cell r="CQ72">
            <v>22080.87</v>
          </cell>
          <cell r="CR72">
            <v>45853.062241084161</v>
          </cell>
          <cell r="CS72">
            <v>842.45</v>
          </cell>
          <cell r="CT72">
            <v>60819.678579582345</v>
          </cell>
          <cell r="CU72">
            <v>19319.482459777446</v>
          </cell>
        </row>
        <row r="73">
          <cell r="B73" t="str">
            <v>Karkkila</v>
          </cell>
          <cell r="C73">
            <v>8778</v>
          </cell>
          <cell r="Q73">
            <v>458</v>
          </cell>
          <cell r="R73">
            <v>83</v>
          </cell>
          <cell r="S73">
            <v>641</v>
          </cell>
          <cell r="T73">
            <v>331</v>
          </cell>
          <cell r="U73">
            <v>300</v>
          </cell>
          <cell r="V73">
            <v>4737</v>
          </cell>
          <cell r="W73">
            <v>1320</v>
          </cell>
          <cell r="X73">
            <v>610</v>
          </cell>
          <cell r="Y73">
            <v>298</v>
          </cell>
          <cell r="AE73">
            <v>1.022502838543196</v>
          </cell>
          <cell r="AF73">
            <v>10573174.241910502</v>
          </cell>
          <cell r="AG73">
            <v>373</v>
          </cell>
          <cell r="AH73">
            <v>4053</v>
          </cell>
          <cell r="AJ73">
            <v>526</v>
          </cell>
          <cell r="AK73">
            <v>5.9922533606744134E-2</v>
          </cell>
          <cell r="AM73">
            <v>0</v>
          </cell>
          <cell r="AN73">
            <v>72</v>
          </cell>
          <cell r="AP73">
            <v>0</v>
          </cell>
          <cell r="AQ73">
            <v>0</v>
          </cell>
          <cell r="AR73">
            <v>242.36</v>
          </cell>
          <cell r="AS73">
            <v>36.218847994718601</v>
          </cell>
          <cell r="AU73">
            <v>574</v>
          </cell>
          <cell r="AV73">
            <v>2748</v>
          </cell>
          <cell r="AW73">
            <v>0.20887918486171761</v>
          </cell>
          <cell r="AY73">
            <v>0</v>
          </cell>
          <cell r="AZ73">
            <v>2781</v>
          </cell>
          <cell r="BA73">
            <v>3580</v>
          </cell>
          <cell r="BB73">
            <v>0.77681564245810053</v>
          </cell>
          <cell r="BD73">
            <v>0</v>
          </cell>
          <cell r="BE73">
            <v>0</v>
          </cell>
          <cell r="BF73">
            <v>-56159</v>
          </cell>
          <cell r="BG73">
            <v>-68708</v>
          </cell>
          <cell r="BI73">
            <v>-148630</v>
          </cell>
          <cell r="BL73">
            <v>-176375</v>
          </cell>
          <cell r="BM73">
            <v>-561323.44398136227</v>
          </cell>
          <cell r="BO73">
            <v>-10497.994075188413</v>
          </cell>
          <cell r="BP73">
            <v>685735</v>
          </cell>
          <cell r="BQ73">
            <v>228313</v>
          </cell>
          <cell r="BR73">
            <v>466962.71765660605</v>
          </cell>
          <cell r="BS73">
            <v>11345.000723738151</v>
          </cell>
          <cell r="BT73">
            <v>67552.377431298548</v>
          </cell>
          <cell r="BU73">
            <v>178336.21752535802</v>
          </cell>
          <cell r="BV73">
            <v>429863.58683494903</v>
          </cell>
          <cell r="BW73">
            <v>726820.3431030754</v>
          </cell>
          <cell r="BX73">
            <v>196777.54589011226</v>
          </cell>
          <cell r="BY73">
            <v>363343.81477334449</v>
          </cell>
          <cell r="CA73">
            <v>33725.919505169957</v>
          </cell>
          <cell r="CD73">
            <v>0</v>
          </cell>
          <cell r="CE73">
            <v>456143.48341494775</v>
          </cell>
          <cell r="CF73">
            <v>0</v>
          </cell>
          <cell r="CG73">
            <v>4812912.9343955824</v>
          </cell>
          <cell r="CH73">
            <v>-509913</v>
          </cell>
          <cell r="CI73">
            <v>186436.49830000001</v>
          </cell>
          <cell r="CJ73">
            <v>91784.122239999997</v>
          </cell>
          <cell r="CK73">
            <v>94652.37606000001</v>
          </cell>
          <cell r="CL73">
            <v>15534986.395372994</v>
          </cell>
          <cell r="CM73">
            <v>17684510.510115702</v>
          </cell>
          <cell r="CO73">
            <v>533541.95755871781</v>
          </cell>
          <cell r="CP73">
            <v>183575.6</v>
          </cell>
          <cell r="CQ73">
            <v>111555.96</v>
          </cell>
          <cell r="CR73">
            <v>379925.08191495563</v>
          </cell>
          <cell r="CS73">
            <v>7967.17</v>
          </cell>
          <cell r="CT73">
            <v>714508.37747103884</v>
          </cell>
          <cell r="CU73">
            <v>154791.93772629445</v>
          </cell>
        </row>
        <row r="74">
          <cell r="B74" t="str">
            <v>Karstula</v>
          </cell>
          <cell r="C74">
            <v>4031</v>
          </cell>
          <cell r="Q74">
            <v>158</v>
          </cell>
          <cell r="R74">
            <v>36</v>
          </cell>
          <cell r="S74">
            <v>241</v>
          </cell>
          <cell r="T74">
            <v>145</v>
          </cell>
          <cell r="U74">
            <v>141</v>
          </cell>
          <cell r="V74">
            <v>1978</v>
          </cell>
          <cell r="W74">
            <v>723</v>
          </cell>
          <cell r="X74">
            <v>435</v>
          </cell>
          <cell r="Y74">
            <v>174</v>
          </cell>
          <cell r="AE74">
            <v>1.3179395477213733</v>
          </cell>
          <cell r="AF74">
            <v>6258259.6652668007</v>
          </cell>
          <cell r="AG74">
            <v>227</v>
          </cell>
          <cell r="AH74">
            <v>1733</v>
          </cell>
          <cell r="AJ74">
            <v>43</v>
          </cell>
          <cell r="AK74">
            <v>1.0667328206400397E-2</v>
          </cell>
          <cell r="AM74">
            <v>0</v>
          </cell>
          <cell r="AN74">
            <v>1</v>
          </cell>
          <cell r="AP74">
            <v>0</v>
          </cell>
          <cell r="AQ74">
            <v>0</v>
          </cell>
          <cell r="AR74">
            <v>887.07</v>
          </cell>
          <cell r="AS74">
            <v>4.5441735150551814</v>
          </cell>
          <cell r="AU74">
            <v>129</v>
          </cell>
          <cell r="AV74">
            <v>1042</v>
          </cell>
          <cell r="AW74">
            <v>0.1238003838771593</v>
          </cell>
          <cell r="AY74">
            <v>0.97543333333333337</v>
          </cell>
          <cell r="AZ74">
            <v>1414</v>
          </cell>
          <cell r="BA74">
            <v>1395</v>
          </cell>
          <cell r="BB74">
            <v>1.0136200716845878</v>
          </cell>
          <cell r="BD74">
            <v>0</v>
          </cell>
          <cell r="BE74">
            <v>0</v>
          </cell>
          <cell r="BF74">
            <v>-26161.26</v>
          </cell>
          <cell r="BG74">
            <v>-32007.119999999999</v>
          </cell>
          <cell r="BI74">
            <v>-69238.2</v>
          </cell>
          <cell r="BL74">
            <v>77843</v>
          </cell>
          <cell r="BM74">
            <v>-103847.67368914996</v>
          </cell>
          <cell r="BO74">
            <v>29320.945028565824</v>
          </cell>
          <cell r="BP74">
            <v>418140</v>
          </cell>
          <cell r="BQ74">
            <v>130108</v>
          </cell>
          <cell r="BR74">
            <v>326875.13753496442</v>
          </cell>
          <cell r="BS74">
            <v>18659.542831763487</v>
          </cell>
          <cell r="BT74">
            <v>35891.785018527073</v>
          </cell>
          <cell r="BU74">
            <v>158948.51525087937</v>
          </cell>
          <cell r="BV74">
            <v>230569.23956807284</v>
          </cell>
          <cell r="BW74">
            <v>370414.31477540807</v>
          </cell>
          <cell r="BX74">
            <v>114099.50544567108</v>
          </cell>
          <cell r="BY74">
            <v>203734.13966411629</v>
          </cell>
          <cell r="CA74">
            <v>-3985.5236802705986</v>
          </cell>
          <cell r="CD74">
            <v>0</v>
          </cell>
          <cell r="CE74">
            <v>278815.83560663444</v>
          </cell>
          <cell r="CF74">
            <v>0</v>
          </cell>
          <cell r="CG74">
            <v>3974257.3586650137</v>
          </cell>
          <cell r="CH74">
            <v>13173</v>
          </cell>
          <cell r="CI74">
            <v>191670.04200000002</v>
          </cell>
          <cell r="CJ74">
            <v>66608.737999999998</v>
          </cell>
          <cell r="CK74">
            <v>125061.30400000002</v>
          </cell>
          <cell r="CL74">
            <v>12733491.822174933</v>
          </cell>
          <cell r="CM74">
            <v>14427552.114422297</v>
          </cell>
          <cell r="CO74">
            <v>193543.55700099593</v>
          </cell>
          <cell r="CP74">
            <v>72256.210000000006</v>
          </cell>
          <cell r="CQ74">
            <v>66693.240000000005</v>
          </cell>
          <cell r="CR74">
            <v>141779.76725044713</v>
          </cell>
          <cell r="CS74">
            <v>3490.15</v>
          </cell>
          <cell r="CT74">
            <v>242027.45514291964</v>
          </cell>
          <cell r="CU74">
            <v>62771.1166912306</v>
          </cell>
        </row>
        <row r="75">
          <cell r="B75" t="str">
            <v>Karvia</v>
          </cell>
          <cell r="C75">
            <v>2390</v>
          </cell>
          <cell r="Q75">
            <v>118</v>
          </cell>
          <cell r="R75">
            <v>22</v>
          </cell>
          <cell r="S75">
            <v>104</v>
          </cell>
          <cell r="T75">
            <v>71</v>
          </cell>
          <cell r="U75">
            <v>67</v>
          </cell>
          <cell r="V75">
            <v>1222</v>
          </cell>
          <cell r="W75">
            <v>426</v>
          </cell>
          <cell r="X75">
            <v>242</v>
          </cell>
          <cell r="Y75">
            <v>118</v>
          </cell>
          <cell r="AE75">
            <v>1.108625156875517</v>
          </cell>
          <cell r="AF75">
            <v>3121245.4391704681</v>
          </cell>
          <cell r="AG75">
            <v>106</v>
          </cell>
          <cell r="AH75">
            <v>1025</v>
          </cell>
          <cell r="AJ75">
            <v>65</v>
          </cell>
          <cell r="AK75">
            <v>2.7196652719665274E-2</v>
          </cell>
          <cell r="AM75">
            <v>0</v>
          </cell>
          <cell r="AN75">
            <v>2</v>
          </cell>
          <cell r="AP75">
            <v>0</v>
          </cell>
          <cell r="AQ75">
            <v>0</v>
          </cell>
          <cell r="AR75">
            <v>502.18</v>
          </cell>
          <cell r="AS75">
            <v>4.7592496714325536</v>
          </cell>
          <cell r="AU75">
            <v>127</v>
          </cell>
          <cell r="AV75">
            <v>614</v>
          </cell>
          <cell r="AW75">
            <v>0.20684039087947884</v>
          </cell>
          <cell r="AY75">
            <v>0.55879999999999996</v>
          </cell>
          <cell r="AZ75">
            <v>753</v>
          </cell>
          <cell r="BA75">
            <v>864</v>
          </cell>
          <cell r="BB75">
            <v>0.87152777777777779</v>
          </cell>
          <cell r="BD75">
            <v>0</v>
          </cell>
          <cell r="BE75">
            <v>0</v>
          </cell>
          <cell r="BF75">
            <v>-15162.929999999998</v>
          </cell>
          <cell r="BG75">
            <v>-18551.16</v>
          </cell>
          <cell r="BI75">
            <v>-40130.1</v>
          </cell>
          <cell r="BL75">
            <v>139899</v>
          </cell>
          <cell r="BM75">
            <v>-33534.220642844361</v>
          </cell>
          <cell r="BO75">
            <v>9185.3364517986774</v>
          </cell>
          <cell r="BP75">
            <v>291060</v>
          </cell>
          <cell r="BQ75">
            <v>92413</v>
          </cell>
          <cell r="BR75">
            <v>256894.05377211169</v>
          </cell>
          <cell r="BS75">
            <v>15394.886270220215</v>
          </cell>
          <cell r="BT75">
            <v>35647.9445174762</v>
          </cell>
          <cell r="BU75">
            <v>106520.14217974393</v>
          </cell>
          <cell r="BV75">
            <v>169559.83785104705</v>
          </cell>
          <cell r="BW75">
            <v>240230.03207086163</v>
          </cell>
          <cell r="BX75">
            <v>84367.24290657333</v>
          </cell>
          <cell r="BY75">
            <v>135286.77090386141</v>
          </cell>
          <cell r="CA75">
            <v>-12620.190657605053</v>
          </cell>
          <cell r="CD75">
            <v>0</v>
          </cell>
          <cell r="CE75">
            <v>187251.82395396824</v>
          </cell>
          <cell r="CF75">
            <v>0</v>
          </cell>
          <cell r="CG75">
            <v>2621268.2893917295</v>
          </cell>
          <cell r="CH75">
            <v>-440047</v>
          </cell>
          <cell r="CI75">
            <v>44858.945999999996</v>
          </cell>
          <cell r="CJ75">
            <v>17671.706000000002</v>
          </cell>
          <cell r="CK75">
            <v>27187.239999999994</v>
          </cell>
          <cell r="CL75">
            <v>6585919.5025503915</v>
          </cell>
          <cell r="CM75">
            <v>7746857.4426590372</v>
          </cell>
          <cell r="CO75">
            <v>102348.87686236572</v>
          </cell>
          <cell r="CP75">
            <v>38849.72</v>
          </cell>
          <cell r="CQ75">
            <v>39355.019999999997</v>
          </cell>
          <cell r="CR75">
            <v>74050.572587564136</v>
          </cell>
          <cell r="CS75">
            <v>1708.97</v>
          </cell>
          <cell r="CT75">
            <v>122553.30358947052</v>
          </cell>
          <cell r="CU75">
            <v>33092.329072843757</v>
          </cell>
        </row>
        <row r="76">
          <cell r="B76" t="str">
            <v>Kaskinen</v>
          </cell>
          <cell r="C76">
            <v>1262</v>
          </cell>
          <cell r="Q76">
            <v>54</v>
          </cell>
          <cell r="R76">
            <v>10</v>
          </cell>
          <cell r="S76">
            <v>53</v>
          </cell>
          <cell r="T76">
            <v>30</v>
          </cell>
          <cell r="U76">
            <v>32</v>
          </cell>
          <cell r="V76">
            <v>580</v>
          </cell>
          <cell r="W76">
            <v>311</v>
          </cell>
          <cell r="X76">
            <v>151</v>
          </cell>
          <cell r="Y76">
            <v>41</v>
          </cell>
          <cell r="AE76">
            <v>1.18173623351371</v>
          </cell>
          <cell r="AF76">
            <v>1756811.6272458879</v>
          </cell>
          <cell r="AG76">
            <v>37</v>
          </cell>
          <cell r="AH76">
            <v>516</v>
          </cell>
          <cell r="AJ76">
            <v>93</v>
          </cell>
          <cell r="AK76">
            <v>7.3692551505546752E-2</v>
          </cell>
          <cell r="AM76">
            <v>1</v>
          </cell>
          <cell r="AN76">
            <v>368</v>
          </cell>
          <cell r="AP76">
            <v>0</v>
          </cell>
          <cell r="AQ76">
            <v>0</v>
          </cell>
          <cell r="AR76">
            <v>10.63</v>
          </cell>
          <cell r="AS76">
            <v>118.72060206961429</v>
          </cell>
          <cell r="AU76">
            <v>49</v>
          </cell>
          <cell r="AV76">
            <v>274</v>
          </cell>
          <cell r="AW76">
            <v>0.17883211678832117</v>
          </cell>
          <cell r="AY76">
            <v>0.40968333333333334</v>
          </cell>
          <cell r="AZ76">
            <v>459</v>
          </cell>
          <cell r="BA76">
            <v>439</v>
          </cell>
          <cell r="BB76">
            <v>1.0455580865603644</v>
          </cell>
          <cell r="BD76">
            <v>0</v>
          </cell>
          <cell r="BE76">
            <v>0</v>
          </cell>
          <cell r="BF76">
            <v>-8038.94</v>
          </cell>
          <cell r="BG76">
            <v>-9835.2799999999988</v>
          </cell>
          <cell r="BI76">
            <v>-21275.8</v>
          </cell>
          <cell r="BL76">
            <v>23962</v>
          </cell>
          <cell r="BM76">
            <v>-6437.4542709621419</v>
          </cell>
          <cell r="BO76">
            <v>10795.96809515229</v>
          </cell>
          <cell r="BP76">
            <v>96307</v>
          </cell>
          <cell r="BQ76">
            <v>37918</v>
          </cell>
          <cell r="BR76">
            <v>84599.721059853749</v>
          </cell>
          <cell r="BS76">
            <v>4667.1104411968627</v>
          </cell>
          <cell r="BT76">
            <v>14013.607726811122</v>
          </cell>
          <cell r="BU76">
            <v>34434.394086437955</v>
          </cell>
          <cell r="BV76">
            <v>64977.746840366635</v>
          </cell>
          <cell r="BW76">
            <v>108592.87659227524</v>
          </cell>
          <cell r="BX76">
            <v>32056.051184232758</v>
          </cell>
          <cell r="BY76">
            <v>55307.081604828636</v>
          </cell>
          <cell r="CA76">
            <v>-29233.183312163666</v>
          </cell>
          <cell r="CD76">
            <v>0</v>
          </cell>
          <cell r="CE76">
            <v>63409.498823403919</v>
          </cell>
          <cell r="CF76">
            <v>0</v>
          </cell>
          <cell r="CG76">
            <v>-216788.98044029891</v>
          </cell>
          <cell r="CH76">
            <v>-206517</v>
          </cell>
          <cell r="CI76">
            <v>47577.670000000006</v>
          </cell>
          <cell r="CJ76">
            <v>339840.50000000006</v>
          </cell>
          <cell r="CK76">
            <v>-292262.83000000007</v>
          </cell>
          <cell r="CL76">
            <v>1542320.7029626379</v>
          </cell>
          <cell r="CM76">
            <v>1737420.5548274638</v>
          </cell>
          <cell r="CO76">
            <v>92527.876986195712</v>
          </cell>
          <cell r="CP76">
            <v>17823.91</v>
          </cell>
          <cell r="CQ76">
            <v>25185.21</v>
          </cell>
          <cell r="CR76">
            <v>69586.192213152681</v>
          </cell>
          <cell r="CS76">
            <v>722.1</v>
          </cell>
          <cell r="CT76">
            <v>48660.192681102817</v>
          </cell>
          <cell r="CU76">
            <v>32617.658548194879</v>
          </cell>
        </row>
        <row r="77">
          <cell r="B77" t="str">
            <v>Kauhajoki</v>
          </cell>
          <cell r="C77">
            <v>13375</v>
          </cell>
          <cell r="Q77">
            <v>744</v>
          </cell>
          <cell r="R77">
            <v>135</v>
          </cell>
          <cell r="S77">
            <v>906</v>
          </cell>
          <cell r="T77">
            <v>465</v>
          </cell>
          <cell r="U77">
            <v>477</v>
          </cell>
          <cell r="V77">
            <v>7140</v>
          </cell>
          <cell r="W77">
            <v>2058</v>
          </cell>
          <cell r="X77">
            <v>985</v>
          </cell>
          <cell r="Y77">
            <v>465</v>
          </cell>
          <cell r="AE77">
            <v>1.3938487726494437</v>
          </cell>
          <cell r="AF77">
            <v>21961132.799671475</v>
          </cell>
          <cell r="AG77">
            <v>495</v>
          </cell>
          <cell r="AH77">
            <v>6055</v>
          </cell>
          <cell r="AJ77">
            <v>306</v>
          </cell>
          <cell r="AK77">
            <v>2.2878504672897197E-2</v>
          </cell>
          <cell r="AM77">
            <v>0</v>
          </cell>
          <cell r="AN77">
            <v>37</v>
          </cell>
          <cell r="AP77">
            <v>0</v>
          </cell>
          <cell r="AQ77">
            <v>0</v>
          </cell>
          <cell r="AR77">
            <v>1298.98</v>
          </cell>
          <cell r="AS77">
            <v>10.29654036243822</v>
          </cell>
          <cell r="AU77">
            <v>534</v>
          </cell>
          <cell r="AV77">
            <v>3818</v>
          </cell>
          <cell r="AW77">
            <v>0.13986380303823992</v>
          </cell>
          <cell r="AY77">
            <v>0</v>
          </cell>
          <cell r="AZ77">
            <v>5369</v>
          </cell>
          <cell r="BA77">
            <v>5258</v>
          </cell>
          <cell r="BB77">
            <v>1.0211106884747052</v>
          </cell>
          <cell r="BD77">
            <v>0</v>
          </cell>
          <cell r="BE77">
            <v>0</v>
          </cell>
          <cell r="BF77">
            <v>-85879.099999999991</v>
          </cell>
          <cell r="BG77">
            <v>-105069.2</v>
          </cell>
          <cell r="BI77">
            <v>-227287</v>
          </cell>
          <cell r="BL77">
            <v>-121273</v>
          </cell>
          <cell r="BM77">
            <v>-610430.6462953696</v>
          </cell>
          <cell r="BO77">
            <v>220633.71522241831</v>
          </cell>
          <cell r="BP77">
            <v>1348002</v>
          </cell>
          <cell r="BQ77">
            <v>442548</v>
          </cell>
          <cell r="BR77">
            <v>1109041.4400691977</v>
          </cell>
          <cell r="BS77">
            <v>52325.639226816202</v>
          </cell>
          <cell r="BT77">
            <v>142064.68655123145</v>
          </cell>
          <cell r="BU77">
            <v>519039.0985858991</v>
          </cell>
          <cell r="BV77">
            <v>837154.95961515105</v>
          </cell>
          <cell r="BW77">
            <v>1257961.1728310033</v>
          </cell>
          <cell r="BX77">
            <v>390550.81660916161</v>
          </cell>
          <cell r="BY77">
            <v>682682.44747699576</v>
          </cell>
          <cell r="CA77">
            <v>-59106.117415934874</v>
          </cell>
          <cell r="CD77">
            <v>0</v>
          </cell>
          <cell r="CE77">
            <v>942314.58354477398</v>
          </cell>
          <cell r="CF77">
            <v>0</v>
          </cell>
          <cell r="CG77">
            <v>10892768.069827521</v>
          </cell>
          <cell r="CH77">
            <v>-682502</v>
          </cell>
          <cell r="CI77">
            <v>208118.32220000002</v>
          </cell>
          <cell r="CJ77">
            <v>281591.83830000006</v>
          </cell>
          <cell r="CK77">
            <v>-73473.516100000037</v>
          </cell>
          <cell r="CL77">
            <v>33389764.202978417</v>
          </cell>
          <cell r="CM77">
            <v>38115171.833372809</v>
          </cell>
          <cell r="CO77">
            <v>721360.85542000306</v>
          </cell>
          <cell r="CP77">
            <v>273548.99</v>
          </cell>
          <cell r="CQ77">
            <v>175645.56</v>
          </cell>
          <cell r="CR77">
            <v>513310.77058315679</v>
          </cell>
          <cell r="CS77">
            <v>11192.55</v>
          </cell>
          <cell r="CT77">
            <v>638511.14678329183</v>
          </cell>
          <cell r="CU77">
            <v>219775.04465026082</v>
          </cell>
        </row>
        <row r="78">
          <cell r="B78" t="str">
            <v>Kauhava</v>
          </cell>
          <cell r="C78">
            <v>16022</v>
          </cell>
          <cell r="Q78">
            <v>858</v>
          </cell>
          <cell r="R78">
            <v>166</v>
          </cell>
          <cell r="S78">
            <v>1164</v>
          </cell>
          <cell r="T78">
            <v>617</v>
          </cell>
          <cell r="U78">
            <v>525</v>
          </cell>
          <cell r="V78">
            <v>8239</v>
          </cell>
          <cell r="W78">
            <v>2395</v>
          </cell>
          <cell r="X78">
            <v>1360</v>
          </cell>
          <cell r="Y78">
            <v>698</v>
          </cell>
          <cell r="AE78">
            <v>1.3225412535653469</v>
          </cell>
          <cell r="AF78">
            <v>24961532.526327059</v>
          </cell>
          <cell r="AG78">
            <v>456</v>
          </cell>
          <cell r="AH78">
            <v>7096</v>
          </cell>
          <cell r="AJ78">
            <v>439</v>
          </cell>
          <cell r="AK78">
            <v>2.7399825240294596E-2</v>
          </cell>
          <cell r="AM78">
            <v>0</v>
          </cell>
          <cell r="AN78">
            <v>105</v>
          </cell>
          <cell r="AP78">
            <v>0</v>
          </cell>
          <cell r="AQ78">
            <v>0</v>
          </cell>
          <cell r="AR78">
            <v>1313.78</v>
          </cell>
          <cell r="AS78">
            <v>12.195344730472378</v>
          </cell>
          <cell r="AU78">
            <v>580</v>
          </cell>
          <cell r="AV78">
            <v>4383</v>
          </cell>
          <cell r="AW78">
            <v>0.13232945471138491</v>
          </cell>
          <cell r="AY78">
            <v>0</v>
          </cell>
          <cell r="AZ78">
            <v>6724</v>
          </cell>
          <cell r="BA78">
            <v>6392</v>
          </cell>
          <cell r="BB78">
            <v>1.0519399249061328</v>
          </cell>
          <cell r="BD78">
            <v>0</v>
          </cell>
          <cell r="BE78">
            <v>0</v>
          </cell>
          <cell r="BF78">
            <v>-102714.18</v>
          </cell>
          <cell r="BG78">
            <v>-125666.15999999999</v>
          </cell>
          <cell r="BI78">
            <v>-271842.59999999998</v>
          </cell>
          <cell r="BL78">
            <v>-503126</v>
          </cell>
          <cell r="BM78">
            <v>-384896.14201207215</v>
          </cell>
          <cell r="BO78">
            <v>55571.627510622144</v>
          </cell>
          <cell r="BP78">
            <v>1591871</v>
          </cell>
          <cell r="BQ78">
            <v>502839</v>
          </cell>
          <cell r="BR78">
            <v>1326433.255680016</v>
          </cell>
          <cell r="BS78">
            <v>67143.612239502181</v>
          </cell>
          <cell r="BT78">
            <v>136521.67357738214</v>
          </cell>
          <cell r="BU78">
            <v>582007.16153547459</v>
          </cell>
          <cell r="BV78">
            <v>978436.1017883895</v>
          </cell>
          <cell r="BW78">
            <v>1595489.3984866217</v>
          </cell>
          <cell r="BX78">
            <v>447314.79661685019</v>
          </cell>
          <cell r="BY78">
            <v>813149.67861265258</v>
          </cell>
          <cell r="CA78">
            <v>-110289.80364847451</v>
          </cell>
          <cell r="CD78">
            <v>0</v>
          </cell>
          <cell r="CE78">
            <v>1097121.6731470108</v>
          </cell>
          <cell r="CF78">
            <v>0</v>
          </cell>
          <cell r="CG78">
            <v>12841741.784148347</v>
          </cell>
          <cell r="CH78">
            <v>-538722</v>
          </cell>
          <cell r="CI78">
            <v>444511.37400000007</v>
          </cell>
          <cell r="CJ78">
            <v>96514.70199999999</v>
          </cell>
          <cell r="CK78">
            <v>347996.67200000008</v>
          </cell>
          <cell r="CL78">
            <v>42127306.437797219</v>
          </cell>
          <cell r="CM78">
            <v>48832491.473219268</v>
          </cell>
          <cell r="CO78">
            <v>882023.55045172153</v>
          </cell>
          <cell r="CP78">
            <v>337266.8</v>
          </cell>
          <cell r="CQ78">
            <v>222961.71</v>
          </cell>
          <cell r="CR78">
            <v>624698.14553659526</v>
          </cell>
          <cell r="CS78">
            <v>14851.19</v>
          </cell>
          <cell r="CT78">
            <v>764876.67990743194</v>
          </cell>
          <cell r="CU78">
            <v>260888.31472888988</v>
          </cell>
        </row>
        <row r="79">
          <cell r="B79" t="str">
            <v>Kauniainen</v>
          </cell>
          <cell r="C79">
            <v>9615</v>
          </cell>
          <cell r="Q79">
            <v>496</v>
          </cell>
          <cell r="R79">
            <v>135</v>
          </cell>
          <cell r="S79">
            <v>808</v>
          </cell>
          <cell r="T79">
            <v>445</v>
          </cell>
          <cell r="U79">
            <v>443</v>
          </cell>
          <cell r="V79">
            <v>5192</v>
          </cell>
          <cell r="W79">
            <v>1059</v>
          </cell>
          <cell r="X79">
            <v>763</v>
          </cell>
          <cell r="Y79">
            <v>274</v>
          </cell>
          <cell r="AE79">
            <v>0.70256395946289485</v>
          </cell>
          <cell r="AF79">
            <v>7957569.6099376949</v>
          </cell>
          <cell r="AG79">
            <v>251</v>
          </cell>
          <cell r="AH79">
            <v>4297</v>
          </cell>
          <cell r="AJ79">
            <v>735</v>
          </cell>
          <cell r="AK79">
            <v>7.6443057722308888E-2</v>
          </cell>
          <cell r="AM79">
            <v>1</v>
          </cell>
          <cell r="AN79">
            <v>3202</v>
          </cell>
          <cell r="AP79">
            <v>0</v>
          </cell>
          <cell r="AQ79">
            <v>0</v>
          </cell>
          <cell r="AR79">
            <v>5.89</v>
          </cell>
          <cell r="AS79">
            <v>1632.427843803056</v>
          </cell>
          <cell r="AU79">
            <v>254</v>
          </cell>
          <cell r="AV79">
            <v>2998</v>
          </cell>
          <cell r="AW79">
            <v>8.47231487658439E-2</v>
          </cell>
          <cell r="AY79">
            <v>0</v>
          </cell>
          <cell r="AZ79">
            <v>2348</v>
          </cell>
          <cell r="BA79">
            <v>4206</v>
          </cell>
          <cell r="BB79">
            <v>0.55825011887779363</v>
          </cell>
          <cell r="BD79">
            <v>0</v>
          </cell>
          <cell r="BE79">
            <v>3</v>
          </cell>
          <cell r="BF79">
            <v>-60727.439999999995</v>
          </cell>
          <cell r="BG79">
            <v>-74297.279999999999</v>
          </cell>
          <cell r="BI79">
            <v>-160720.79999999999</v>
          </cell>
          <cell r="BL79">
            <v>-66218</v>
          </cell>
          <cell r="BM79">
            <v>-329237.66813237383</v>
          </cell>
          <cell r="BO79">
            <v>-383247.70536642754</v>
          </cell>
          <cell r="BP79">
            <v>400853</v>
          </cell>
          <cell r="BQ79">
            <v>140968</v>
          </cell>
          <cell r="BR79">
            <v>243665.55433787196</v>
          </cell>
          <cell r="BS79">
            <v>-364.47450453780249</v>
          </cell>
          <cell r="BT79">
            <v>-473805.29871285387</v>
          </cell>
          <cell r="BU79">
            <v>-38842.979278355189</v>
          </cell>
          <cell r="BV79">
            <v>238687.31922770882</v>
          </cell>
          <cell r="BW79">
            <v>389412.30320669874</v>
          </cell>
          <cell r="BX79">
            <v>143400.37083215994</v>
          </cell>
          <cell r="BY79">
            <v>228980.30962155422</v>
          </cell>
          <cell r="CA79">
            <v>-21522.004490942032</v>
          </cell>
          <cell r="CD79">
            <v>0</v>
          </cell>
          <cell r="CE79">
            <v>319679.37208902265</v>
          </cell>
          <cell r="CF79">
            <v>0</v>
          </cell>
          <cell r="CG79">
            <v>-14247825.988667484</v>
          </cell>
          <cell r="CH79">
            <v>2411323</v>
          </cell>
          <cell r="CI79">
            <v>3681152.2960000001</v>
          </cell>
          <cell r="CJ79">
            <v>1179972.4343079999</v>
          </cell>
          <cell r="CK79">
            <v>2501179.8616920002</v>
          </cell>
          <cell r="CL79">
            <v>-1502573.6643575318</v>
          </cell>
          <cell r="CM79">
            <v>-2294351.3667328171</v>
          </cell>
          <cell r="CO79">
            <v>1216313.5036623848</v>
          </cell>
          <cell r="CP79">
            <v>232884.86000000002</v>
          </cell>
          <cell r="CQ79">
            <v>104946.72</v>
          </cell>
          <cell r="CR79">
            <v>863241.65143321163</v>
          </cell>
          <cell r="CS79">
            <v>10711.15</v>
          </cell>
          <cell r="CT79">
            <v>782638.19200091576</v>
          </cell>
          <cell r="CU79">
            <v>343316.34141990938</v>
          </cell>
        </row>
        <row r="80">
          <cell r="B80" t="str">
            <v>Kaustinen</v>
          </cell>
          <cell r="C80">
            <v>4273</v>
          </cell>
          <cell r="Q80">
            <v>311</v>
          </cell>
          <cell r="R80">
            <v>66</v>
          </cell>
          <cell r="S80">
            <v>334</v>
          </cell>
          <cell r="T80">
            <v>159</v>
          </cell>
          <cell r="U80">
            <v>140</v>
          </cell>
          <cell r="V80">
            <v>2298</v>
          </cell>
          <cell r="W80">
            <v>535</v>
          </cell>
          <cell r="X80">
            <v>304</v>
          </cell>
          <cell r="Y80">
            <v>126</v>
          </cell>
          <cell r="AE80">
            <v>1.035448469450857</v>
          </cell>
          <cell r="AF80">
            <v>5212027.2031370169</v>
          </cell>
          <cell r="AG80">
            <v>136</v>
          </cell>
          <cell r="AH80">
            <v>2034</v>
          </cell>
          <cell r="AJ80">
            <v>87</v>
          </cell>
          <cell r="AK80">
            <v>2.0360402527498246E-2</v>
          </cell>
          <cell r="AM80">
            <v>0</v>
          </cell>
          <cell r="AN80">
            <v>87</v>
          </cell>
          <cell r="AP80">
            <v>0</v>
          </cell>
          <cell r="AQ80">
            <v>0</v>
          </cell>
          <cell r="AR80">
            <v>353.97</v>
          </cell>
          <cell r="AS80">
            <v>12.071644489646014</v>
          </cell>
          <cell r="AU80">
            <v>139</v>
          </cell>
          <cell r="AV80">
            <v>1297</v>
          </cell>
          <cell r="AW80">
            <v>0.10717039321511179</v>
          </cell>
          <cell r="AY80">
            <v>7.4399999999999994E-2</v>
          </cell>
          <cell r="AZ80">
            <v>1706</v>
          </cell>
          <cell r="BA80">
            <v>1925</v>
          </cell>
          <cell r="BB80">
            <v>0.88623376623376626</v>
          </cell>
          <cell r="BD80">
            <v>0</v>
          </cell>
          <cell r="BE80">
            <v>1</v>
          </cell>
          <cell r="BF80">
            <v>-27189.789999999997</v>
          </cell>
          <cell r="BG80">
            <v>-33265.479999999996</v>
          </cell>
          <cell r="BI80">
            <v>-71960.3</v>
          </cell>
          <cell r="BL80">
            <v>-23093</v>
          </cell>
          <cell r="BM80">
            <v>1432.9450479651277</v>
          </cell>
          <cell r="BO80">
            <v>2179.7030146736652</v>
          </cell>
          <cell r="BP80">
            <v>368269</v>
          </cell>
          <cell r="BQ80">
            <v>129763</v>
          </cell>
          <cell r="BR80">
            <v>323098.58050311817</v>
          </cell>
          <cell r="BS80">
            <v>16486.611000444092</v>
          </cell>
          <cell r="BT80">
            <v>25574.44655187277</v>
          </cell>
          <cell r="BU80">
            <v>131319.51174693956</v>
          </cell>
          <cell r="BV80">
            <v>267335.26316431299</v>
          </cell>
          <cell r="BW80">
            <v>419922.67719256639</v>
          </cell>
          <cell r="BX80">
            <v>132581.03671430607</v>
          </cell>
          <cell r="BY80">
            <v>210045.25288471839</v>
          </cell>
          <cell r="CA80">
            <v>-35653.570652235518</v>
          </cell>
          <cell r="CD80">
            <v>0</v>
          </cell>
          <cell r="CE80">
            <v>289368.69822931342</v>
          </cell>
          <cell r="CF80">
            <v>0</v>
          </cell>
          <cell r="CG80">
            <v>3295487.503606197</v>
          </cell>
          <cell r="CH80">
            <v>772408</v>
          </cell>
          <cell r="CI80">
            <v>205331.63009999998</v>
          </cell>
          <cell r="CJ80">
            <v>74832.878099999987</v>
          </cell>
          <cell r="CK80">
            <v>130498.75199999999</v>
          </cell>
          <cell r="CL80">
            <v>10251428.014549375</v>
          </cell>
          <cell r="CM80">
            <v>10851994.034922075</v>
          </cell>
          <cell r="CO80">
            <v>240477.81221894349</v>
          </cell>
          <cell r="CP80">
            <v>103101.18000000001</v>
          </cell>
          <cell r="CQ80">
            <v>48317.55</v>
          </cell>
          <cell r="CR80">
            <v>171968.62231514815</v>
          </cell>
          <cell r="CS80">
            <v>3827.13</v>
          </cell>
          <cell r="CT80">
            <v>251032.21462441125</v>
          </cell>
          <cell r="CU80">
            <v>70415.022799302256</v>
          </cell>
        </row>
        <row r="81">
          <cell r="B81" t="str">
            <v>Keitele</v>
          </cell>
          <cell r="C81">
            <v>2244</v>
          </cell>
          <cell r="Q81">
            <v>97</v>
          </cell>
          <cell r="R81">
            <v>18</v>
          </cell>
          <cell r="S81">
            <v>102</v>
          </cell>
          <cell r="T81">
            <v>64</v>
          </cell>
          <cell r="U81">
            <v>64</v>
          </cell>
          <cell r="V81">
            <v>1134</v>
          </cell>
          <cell r="W81">
            <v>446</v>
          </cell>
          <cell r="X81">
            <v>219</v>
          </cell>
          <cell r="Y81">
            <v>100</v>
          </cell>
          <cell r="AE81">
            <v>1.600633741120504</v>
          </cell>
          <cell r="AF81">
            <v>4231166.4515576558</v>
          </cell>
          <cell r="AG81">
            <v>86</v>
          </cell>
          <cell r="AH81">
            <v>941</v>
          </cell>
          <cell r="AJ81">
            <v>38</v>
          </cell>
          <cell r="AK81">
            <v>1.6934046345811051E-2</v>
          </cell>
          <cell r="AM81">
            <v>0</v>
          </cell>
          <cell r="AN81">
            <v>3</v>
          </cell>
          <cell r="AP81">
            <v>0</v>
          </cell>
          <cell r="AQ81">
            <v>0</v>
          </cell>
          <cell r="AR81">
            <v>482.91</v>
          </cell>
          <cell r="AS81">
            <v>4.6468286016027829</v>
          </cell>
          <cell r="AU81">
            <v>102</v>
          </cell>
          <cell r="AV81">
            <v>529</v>
          </cell>
          <cell r="AW81">
            <v>0.19281663516068054</v>
          </cell>
          <cell r="AY81">
            <v>1.0552833333333334</v>
          </cell>
          <cell r="AZ81">
            <v>1036</v>
          </cell>
          <cell r="BA81">
            <v>820</v>
          </cell>
          <cell r="BB81">
            <v>1.2634146341463415</v>
          </cell>
          <cell r="BD81">
            <v>0</v>
          </cell>
          <cell r="BE81">
            <v>0</v>
          </cell>
          <cell r="BF81">
            <v>-14569.789999999999</v>
          </cell>
          <cell r="BG81">
            <v>-17825.48</v>
          </cell>
          <cell r="BI81">
            <v>-38560.299999999996</v>
          </cell>
          <cell r="BL81">
            <v>21867</v>
          </cell>
          <cell r="BM81">
            <v>-24919.09811973141</v>
          </cell>
          <cell r="BO81">
            <v>-73467.488254898228</v>
          </cell>
          <cell r="BP81">
            <v>226638</v>
          </cell>
          <cell r="BQ81">
            <v>72396</v>
          </cell>
          <cell r="BR81">
            <v>170170.74847539567</v>
          </cell>
          <cell r="BS81">
            <v>10042.96654919932</v>
          </cell>
          <cell r="BT81">
            <v>29392.025576901018</v>
          </cell>
          <cell r="BU81">
            <v>99747.906714946279</v>
          </cell>
          <cell r="BV81">
            <v>133009.60784867121</v>
          </cell>
          <cell r="BW81">
            <v>219225.60271605232</v>
          </cell>
          <cell r="BX81">
            <v>64395.621196392836</v>
          </cell>
          <cell r="BY81">
            <v>112596.59676961876</v>
          </cell>
          <cell r="CA81">
            <v>-11689.349516808481</v>
          </cell>
          <cell r="CD81">
            <v>0</v>
          </cell>
          <cell r="CE81">
            <v>158375.81928912736</v>
          </cell>
          <cell r="CF81">
            <v>0</v>
          </cell>
          <cell r="CG81">
            <v>1965502.0222153105</v>
          </cell>
          <cell r="CH81">
            <v>-465667</v>
          </cell>
          <cell r="CI81">
            <v>77551.602100000004</v>
          </cell>
          <cell r="CJ81">
            <v>17263.897400000002</v>
          </cell>
          <cell r="CK81">
            <v>60287.704700000002</v>
          </cell>
          <cell r="CL81">
            <v>6911679.7423268594</v>
          </cell>
          <cell r="CM81">
            <v>8058417.1730754413</v>
          </cell>
          <cell r="CO81">
            <v>111388.47576931001</v>
          </cell>
          <cell r="CP81">
            <v>33940.14</v>
          </cell>
          <cell r="CQ81">
            <v>38303.550000000003</v>
          </cell>
          <cell r="CR81">
            <v>78880.960899237718</v>
          </cell>
          <cell r="CS81">
            <v>1540.48</v>
          </cell>
          <cell r="CT81">
            <v>123404.15011940346</v>
          </cell>
          <cell r="CU81">
            <v>35926.840469734299</v>
          </cell>
        </row>
        <row r="82">
          <cell r="B82" t="str">
            <v>Kemi</v>
          </cell>
          <cell r="C82">
            <v>21021</v>
          </cell>
          <cell r="Q82">
            <v>1097</v>
          </cell>
          <cell r="R82">
            <v>218</v>
          </cell>
          <cell r="S82">
            <v>1361</v>
          </cell>
          <cell r="T82">
            <v>610</v>
          </cell>
          <cell r="U82">
            <v>629</v>
          </cell>
          <cell r="V82">
            <v>11562</v>
          </cell>
          <cell r="W82">
            <v>3126</v>
          </cell>
          <cell r="X82">
            <v>1684</v>
          </cell>
          <cell r="Y82">
            <v>734</v>
          </cell>
          <cell r="AE82">
            <v>1.3278821524436897</v>
          </cell>
          <cell r="AF82">
            <v>32881997.835839149</v>
          </cell>
          <cell r="AG82">
            <v>1343</v>
          </cell>
          <cell r="AH82">
            <v>9033</v>
          </cell>
          <cell r="AJ82">
            <v>1007</v>
          </cell>
          <cell r="AK82">
            <v>4.7904476475905046E-2</v>
          </cell>
          <cell r="AM82">
            <v>0</v>
          </cell>
          <cell r="AN82">
            <v>28</v>
          </cell>
          <cell r="AP82">
            <v>0</v>
          </cell>
          <cell r="AQ82">
            <v>0</v>
          </cell>
          <cell r="AR82">
            <v>95.37</v>
          </cell>
          <cell r="AS82">
            <v>220.4152249134948</v>
          </cell>
          <cell r="AU82">
            <v>811</v>
          </cell>
          <cell r="AV82">
            <v>5784</v>
          </cell>
          <cell r="AW82">
            <v>0.14021438450899032</v>
          </cell>
          <cell r="AY82">
            <v>9.4166666666666669E-3</v>
          </cell>
          <cell r="AZ82">
            <v>8872</v>
          </cell>
          <cell r="BA82">
            <v>7309</v>
          </cell>
          <cell r="BB82">
            <v>1.2138459433575044</v>
          </cell>
          <cell r="BD82">
            <v>0</v>
          </cell>
          <cell r="BE82">
            <v>4</v>
          </cell>
          <cell r="BF82">
            <v>-134125.35999999999</v>
          </cell>
          <cell r="BG82">
            <v>-164096.32000000001</v>
          </cell>
          <cell r="BI82">
            <v>-354975.2</v>
          </cell>
          <cell r="BL82">
            <v>232014</v>
          </cell>
          <cell r="BM82">
            <v>-1207911.4044549225</v>
          </cell>
          <cell r="BO82">
            <v>-426000.61026203632</v>
          </cell>
          <cell r="BP82">
            <v>1605369</v>
          </cell>
          <cell r="BQ82">
            <v>494139</v>
          </cell>
          <cell r="BR82">
            <v>1234156.5666300161</v>
          </cell>
          <cell r="BS82">
            <v>53563.426523705733</v>
          </cell>
          <cell r="BT82">
            <v>235749.92125511618</v>
          </cell>
          <cell r="BU82">
            <v>637343.63509223552</v>
          </cell>
          <cell r="BV82">
            <v>895758.6547334746</v>
          </cell>
          <cell r="BW82">
            <v>1519158.1806377419</v>
          </cell>
          <cell r="BX82">
            <v>410155.71480379323</v>
          </cell>
          <cell r="BY82">
            <v>830678.3206041255</v>
          </cell>
          <cell r="CA82">
            <v>101797.54154330323</v>
          </cell>
          <cell r="CD82">
            <v>0</v>
          </cell>
          <cell r="CE82">
            <v>1037051.0910106816</v>
          </cell>
          <cell r="CF82">
            <v>0</v>
          </cell>
          <cell r="CG82">
            <v>4368155.980256726</v>
          </cell>
          <cell r="CH82">
            <v>1455821</v>
          </cell>
          <cell r="CI82">
            <v>145587.67019999999</v>
          </cell>
          <cell r="CJ82">
            <v>264477.47071999998</v>
          </cell>
          <cell r="CK82">
            <v>-118889.80051999999</v>
          </cell>
          <cell r="CL82">
            <v>39086725.933255255</v>
          </cell>
          <cell r="CM82">
            <v>43256041.942618467</v>
          </cell>
          <cell r="CO82">
            <v>1424009.844099571</v>
          </cell>
          <cell r="CP82">
            <v>394047.16000000003</v>
          </cell>
          <cell r="CQ82">
            <v>277588.08</v>
          </cell>
          <cell r="CR82">
            <v>1027882.0624801358</v>
          </cell>
          <cell r="CS82">
            <v>14682.7</v>
          </cell>
          <cell r="CT82">
            <v>1436594.2743287154</v>
          </cell>
          <cell r="CU82">
            <v>430900.23745110718</v>
          </cell>
        </row>
        <row r="83">
          <cell r="B83" t="str">
            <v>Keminmaa</v>
          </cell>
          <cell r="C83">
            <v>8147</v>
          </cell>
          <cell r="Q83">
            <v>498</v>
          </cell>
          <cell r="R83">
            <v>95</v>
          </cell>
          <cell r="S83">
            <v>600</v>
          </cell>
          <cell r="T83">
            <v>314</v>
          </cell>
          <cell r="U83">
            <v>298</v>
          </cell>
          <cell r="V83">
            <v>4363</v>
          </cell>
          <cell r="W83">
            <v>1231</v>
          </cell>
          <cell r="X83">
            <v>542</v>
          </cell>
          <cell r="Y83">
            <v>206</v>
          </cell>
          <cell r="AE83">
            <v>1.0251912956449667</v>
          </cell>
          <cell r="AF83">
            <v>9838931.0460598227</v>
          </cell>
          <cell r="AG83">
            <v>363</v>
          </cell>
          <cell r="AH83">
            <v>3773</v>
          </cell>
          <cell r="AJ83">
            <v>78</v>
          </cell>
          <cell r="AK83">
            <v>9.5740763471216395E-3</v>
          </cell>
          <cell r="AM83">
            <v>0</v>
          </cell>
          <cell r="AN83">
            <v>10</v>
          </cell>
          <cell r="AP83">
            <v>0</v>
          </cell>
          <cell r="AQ83">
            <v>0</v>
          </cell>
          <cell r="AR83">
            <v>626.35</v>
          </cell>
          <cell r="AS83">
            <v>13.007104653947472</v>
          </cell>
          <cell r="AU83">
            <v>203</v>
          </cell>
          <cell r="AV83">
            <v>2399</v>
          </cell>
          <cell r="AW83">
            <v>8.4618591079616501E-2</v>
          </cell>
          <cell r="AY83">
            <v>8.0999999999999996E-3</v>
          </cell>
          <cell r="AZ83">
            <v>2622</v>
          </cell>
          <cell r="BA83">
            <v>3309</v>
          </cell>
          <cell r="BB83">
            <v>0.7923844061650045</v>
          </cell>
          <cell r="BD83">
            <v>0</v>
          </cell>
          <cell r="BE83">
            <v>1</v>
          </cell>
          <cell r="BF83">
            <v>-52347.759999999995</v>
          </cell>
          <cell r="BG83">
            <v>-64045.119999999995</v>
          </cell>
          <cell r="BI83">
            <v>-138543.19999999998</v>
          </cell>
          <cell r="BL83">
            <v>199799</v>
          </cell>
          <cell r="BM83">
            <v>-142199.42161578278</v>
          </cell>
          <cell r="BO83">
            <v>-51259.728174732998</v>
          </cell>
          <cell r="BP83">
            <v>609472</v>
          </cell>
          <cell r="BQ83">
            <v>182802</v>
          </cell>
          <cell r="BR83">
            <v>410209.67641064292</v>
          </cell>
          <cell r="BS83">
            <v>10390.550986583485</v>
          </cell>
          <cell r="BT83">
            <v>43911.349839947958</v>
          </cell>
          <cell r="BU83">
            <v>190401.23360594365</v>
          </cell>
          <cell r="BV83">
            <v>342087.03241520521</v>
          </cell>
          <cell r="BW83">
            <v>603978.38263120328</v>
          </cell>
          <cell r="BX83">
            <v>150680.27355743415</v>
          </cell>
          <cell r="BY83">
            <v>289743.7860859026</v>
          </cell>
          <cell r="CA83">
            <v>28371.643273536101</v>
          </cell>
          <cell r="CD83">
            <v>0</v>
          </cell>
          <cell r="CE83">
            <v>366354.93560880615</v>
          </cell>
          <cell r="CF83">
            <v>0</v>
          </cell>
          <cell r="CG83">
            <v>1379382.7720181551</v>
          </cell>
          <cell r="CH83">
            <v>-706937</v>
          </cell>
          <cell r="CI83">
            <v>207982.38600000003</v>
          </cell>
          <cell r="CJ83">
            <v>321516.30024000007</v>
          </cell>
          <cell r="CK83">
            <v>-113533.91424000004</v>
          </cell>
          <cell r="CL83">
            <v>10484479.794662964</v>
          </cell>
          <cell r="CM83">
            <v>12763298.268688677</v>
          </cell>
          <cell r="CO83">
            <v>589559.39017211483</v>
          </cell>
          <cell r="CP83">
            <v>180266.97</v>
          </cell>
          <cell r="CQ83">
            <v>99088.53</v>
          </cell>
          <cell r="CR83">
            <v>410180.79569792509</v>
          </cell>
          <cell r="CS83">
            <v>7557.9800000000005</v>
          </cell>
          <cell r="CT83">
            <v>556773.39579259045</v>
          </cell>
          <cell r="CU83">
            <v>174406.29496659272</v>
          </cell>
        </row>
        <row r="84">
          <cell r="B84" t="str">
            <v>Kempele</v>
          </cell>
          <cell r="C84">
            <v>17923</v>
          </cell>
          <cell r="Q84">
            <v>1560</v>
          </cell>
          <cell r="R84">
            <v>314</v>
          </cell>
          <cell r="S84">
            <v>1880</v>
          </cell>
          <cell r="T84">
            <v>853</v>
          </cell>
          <cell r="U84">
            <v>749</v>
          </cell>
          <cell r="V84">
            <v>9817</v>
          </cell>
          <cell r="W84">
            <v>1641</v>
          </cell>
          <cell r="X84">
            <v>896</v>
          </cell>
          <cell r="Y84">
            <v>213</v>
          </cell>
          <cell r="AE84">
            <v>0.88038539483195022</v>
          </cell>
          <cell r="AF84">
            <v>18587835.674393047</v>
          </cell>
          <cell r="AG84">
            <v>702</v>
          </cell>
          <cell r="AH84">
            <v>8206</v>
          </cell>
          <cell r="AJ84">
            <v>223</v>
          </cell>
          <cell r="AK84">
            <v>1.2442113485465603E-2</v>
          </cell>
          <cell r="AM84">
            <v>0</v>
          </cell>
          <cell r="AN84">
            <v>28</v>
          </cell>
          <cell r="AP84">
            <v>0</v>
          </cell>
          <cell r="AQ84">
            <v>0</v>
          </cell>
          <cell r="AR84">
            <v>110.11</v>
          </cell>
          <cell r="AS84">
            <v>162.77359004631731</v>
          </cell>
          <cell r="AU84">
            <v>375</v>
          </cell>
          <cell r="AV84">
            <v>6035</v>
          </cell>
          <cell r="AW84">
            <v>6.2137531068765538E-2</v>
          </cell>
          <cell r="AY84">
            <v>0</v>
          </cell>
          <cell r="AZ84">
            <v>6089</v>
          </cell>
          <cell r="BA84">
            <v>7489</v>
          </cell>
          <cell r="BB84">
            <v>0.81305915342502333</v>
          </cell>
          <cell r="BD84">
            <v>0</v>
          </cell>
          <cell r="BE84">
            <v>8</v>
          </cell>
          <cell r="BF84">
            <v>-110645.84999999999</v>
          </cell>
          <cell r="BG84">
            <v>-135370.19999999998</v>
          </cell>
          <cell r="BI84">
            <v>-292834.5</v>
          </cell>
          <cell r="BL84">
            <v>263490</v>
          </cell>
          <cell r="BM84">
            <v>-564943.89988304977</v>
          </cell>
          <cell r="BO84">
            <v>-424852.51182803884</v>
          </cell>
          <cell r="BP84">
            <v>919994</v>
          </cell>
          <cell r="BQ84">
            <v>296488</v>
          </cell>
          <cell r="BR84">
            <v>624369.99195755285</v>
          </cell>
          <cell r="BS84">
            <v>3533.4607090591121</v>
          </cell>
          <cell r="BT84">
            <v>-19829.646823872132</v>
          </cell>
          <cell r="BU84">
            <v>344264.08235237317</v>
          </cell>
          <cell r="BV84">
            <v>711241.78541879682</v>
          </cell>
          <cell r="BW84">
            <v>1092587.5394141623</v>
          </cell>
          <cell r="BX84">
            <v>278912.67665120785</v>
          </cell>
          <cell r="BY84">
            <v>571050.62869571755</v>
          </cell>
          <cell r="CA84">
            <v>97870.917386140514</v>
          </cell>
          <cell r="CD84">
            <v>0</v>
          </cell>
          <cell r="CE84">
            <v>719245.35847386217</v>
          </cell>
          <cell r="CF84">
            <v>0</v>
          </cell>
          <cell r="CG84">
            <v>2354513.5362854563</v>
          </cell>
          <cell r="CH84">
            <v>-285210</v>
          </cell>
          <cell r="CI84">
            <v>284310.56229999999</v>
          </cell>
          <cell r="CJ84">
            <v>430972.12848000001</v>
          </cell>
          <cell r="CK84">
            <v>-146661.56618000002</v>
          </cell>
          <cell r="CL84">
            <v>21937800.465076391</v>
          </cell>
          <cell r="CM84">
            <v>23694048.158103794</v>
          </cell>
          <cell r="CO84">
            <v>1223637.7759211101</v>
          </cell>
          <cell r="CP84">
            <v>546884.52</v>
          </cell>
          <cell r="CQ84">
            <v>137692.5</v>
          </cell>
          <cell r="CR84">
            <v>890105.69881010719</v>
          </cell>
          <cell r="CS84">
            <v>20531.71</v>
          </cell>
          <cell r="CT84">
            <v>1216613.1732589917</v>
          </cell>
          <cell r="CU84">
            <v>359087.78804557491</v>
          </cell>
        </row>
        <row r="85">
          <cell r="B85" t="str">
            <v>Kerava</v>
          </cell>
          <cell r="C85">
            <v>36254</v>
          </cell>
          <cell r="Q85">
            <v>2257</v>
          </cell>
          <cell r="R85">
            <v>377</v>
          </cell>
          <cell r="S85">
            <v>2572</v>
          </cell>
          <cell r="T85">
            <v>1194</v>
          </cell>
          <cell r="U85">
            <v>1200</v>
          </cell>
          <cell r="V85">
            <v>21751</v>
          </cell>
          <cell r="W85">
            <v>4362</v>
          </cell>
          <cell r="X85">
            <v>1943</v>
          </cell>
          <cell r="Y85">
            <v>598</v>
          </cell>
          <cell r="AE85">
            <v>0.87620870900294001</v>
          </cell>
          <cell r="AF85">
            <v>37420431.09163487</v>
          </cell>
          <cell r="AG85">
            <v>1660</v>
          </cell>
          <cell r="AH85">
            <v>18138</v>
          </cell>
          <cell r="AJ85">
            <v>3892</v>
          </cell>
          <cell r="AK85">
            <v>0.10735367131902687</v>
          </cell>
          <cell r="AM85">
            <v>0</v>
          </cell>
          <cell r="AN85">
            <v>465</v>
          </cell>
          <cell r="AP85">
            <v>0</v>
          </cell>
          <cell r="AQ85">
            <v>0</v>
          </cell>
          <cell r="AR85">
            <v>30.63</v>
          </cell>
          <cell r="AS85">
            <v>1183.6108390466864</v>
          </cell>
          <cell r="AU85">
            <v>2191</v>
          </cell>
          <cell r="AV85">
            <v>11902</v>
          </cell>
          <cell r="AW85">
            <v>0.18408670811628297</v>
          </cell>
          <cell r="AY85">
            <v>0</v>
          </cell>
          <cell r="AZ85">
            <v>11741</v>
          </cell>
          <cell r="BA85">
            <v>16260</v>
          </cell>
          <cell r="BB85">
            <v>0.72207872078720792</v>
          </cell>
          <cell r="BD85">
            <v>0</v>
          </cell>
          <cell r="BE85">
            <v>0</v>
          </cell>
          <cell r="BF85">
            <v>-224345.74</v>
          </cell>
          <cell r="BG85">
            <v>-274476.88</v>
          </cell>
          <cell r="BI85">
            <v>-593751.79999999993</v>
          </cell>
          <cell r="BL85">
            <v>-804283</v>
          </cell>
          <cell r="BM85">
            <v>-4611164.9013520908</v>
          </cell>
          <cell r="BO85">
            <v>-443347.14522340149</v>
          </cell>
          <cell r="BP85">
            <v>1849095</v>
          </cell>
          <cell r="BQ85">
            <v>688975</v>
          </cell>
          <cell r="BR85">
            <v>1471577.4084279276</v>
          </cell>
          <cell r="BS85">
            <v>31452.156286973168</v>
          </cell>
          <cell r="BT85">
            <v>-7625.7181453230778</v>
          </cell>
          <cell r="BU85">
            <v>604880.66728492966</v>
          </cell>
          <cell r="BV85">
            <v>1576612.4660045509</v>
          </cell>
          <cell r="BW85">
            <v>2363461.9138938366</v>
          </cell>
          <cell r="BX85">
            <v>782339.19321220042</v>
          </cell>
          <cell r="BY85">
            <v>1291310.6468326058</v>
          </cell>
          <cell r="CA85">
            <v>-153704.06522452366</v>
          </cell>
          <cell r="CD85">
            <v>0</v>
          </cell>
          <cell r="CE85">
            <v>1583190.8299106376</v>
          </cell>
          <cell r="CF85">
            <v>0</v>
          </cell>
          <cell r="CG85">
            <v>-5051498.4452944016</v>
          </cell>
          <cell r="CH85">
            <v>-3291086</v>
          </cell>
          <cell r="CI85">
            <v>409439.83440000011</v>
          </cell>
          <cell r="CJ85">
            <v>1550529.0780599997</v>
          </cell>
          <cell r="CK85">
            <v>-1141089.2436599997</v>
          </cell>
          <cell r="CL85">
            <v>16060663.081380695</v>
          </cell>
          <cell r="CM85">
            <v>21560399.917369664</v>
          </cell>
          <cell r="CO85">
            <v>2659595.0047280244</v>
          </cell>
          <cell r="CP85">
            <v>767602.16</v>
          </cell>
          <cell r="CQ85">
            <v>345633.21</v>
          </cell>
          <cell r="CR85">
            <v>1936691.226454284</v>
          </cell>
          <cell r="CS85">
            <v>28739.58</v>
          </cell>
          <cell r="CT85">
            <v>2950989.6009153617</v>
          </cell>
          <cell r="CU85">
            <v>787814.39872822072</v>
          </cell>
        </row>
        <row r="86">
          <cell r="B86" t="str">
            <v>Keuruu</v>
          </cell>
          <cell r="C86">
            <v>9762</v>
          </cell>
          <cell r="Q86">
            <v>483</v>
          </cell>
          <cell r="R86">
            <v>88</v>
          </cell>
          <cell r="S86">
            <v>594</v>
          </cell>
          <cell r="T86">
            <v>301</v>
          </cell>
          <cell r="U86">
            <v>257</v>
          </cell>
          <cell r="V86">
            <v>4856</v>
          </cell>
          <cell r="W86">
            <v>1825</v>
          </cell>
          <cell r="X86">
            <v>955</v>
          </cell>
          <cell r="Y86">
            <v>403</v>
          </cell>
          <cell r="AE86">
            <v>1.2645093945641208</v>
          </cell>
          <cell r="AF86">
            <v>14541397.756067768</v>
          </cell>
          <cell r="AG86">
            <v>427</v>
          </cell>
          <cell r="AH86">
            <v>4035</v>
          </cell>
          <cell r="AJ86">
            <v>195</v>
          </cell>
          <cell r="AK86">
            <v>1.9975414874001229E-2</v>
          </cell>
          <cell r="AM86">
            <v>0</v>
          </cell>
          <cell r="AN86">
            <v>14</v>
          </cell>
          <cell r="AP86">
            <v>0</v>
          </cell>
          <cell r="AQ86">
            <v>0</v>
          </cell>
          <cell r="AR86">
            <v>1257.97</v>
          </cell>
          <cell r="AS86">
            <v>7.760121465535744</v>
          </cell>
          <cell r="AU86">
            <v>328</v>
          </cell>
          <cell r="AV86">
            <v>2457</v>
          </cell>
          <cell r="AW86">
            <v>0.13349613349613348</v>
          </cell>
          <cell r="AY86">
            <v>0</v>
          </cell>
          <cell r="AZ86">
            <v>3271</v>
          </cell>
          <cell r="BA86">
            <v>3397</v>
          </cell>
          <cell r="BB86">
            <v>0.96290844863114511</v>
          </cell>
          <cell r="BD86">
            <v>0</v>
          </cell>
          <cell r="BE86">
            <v>0</v>
          </cell>
          <cell r="BF86">
            <v>-62588.89</v>
          </cell>
          <cell r="BG86">
            <v>-76574.679999999993</v>
          </cell>
          <cell r="BI86">
            <v>-165647.29999999999</v>
          </cell>
          <cell r="BL86">
            <v>189982</v>
          </cell>
          <cell r="BM86">
            <v>-576049.87754407793</v>
          </cell>
          <cell r="BO86">
            <v>817469.7983167842</v>
          </cell>
          <cell r="BP86">
            <v>840543</v>
          </cell>
          <cell r="BQ86">
            <v>275658</v>
          </cell>
          <cell r="BR86">
            <v>616042.57695795619</v>
          </cell>
          <cell r="BS86">
            <v>27456.298720062765</v>
          </cell>
          <cell r="BT86">
            <v>-5142.0061319349597</v>
          </cell>
          <cell r="BU86">
            <v>332187.67621183069</v>
          </cell>
          <cell r="BV86">
            <v>495814.72137684812</v>
          </cell>
          <cell r="BW86">
            <v>841513.24110166484</v>
          </cell>
          <cell r="BX86">
            <v>232149.04226322219</v>
          </cell>
          <cell r="BY86">
            <v>434604.91427646816</v>
          </cell>
          <cell r="CA86">
            <v>11363.020061339732</v>
          </cell>
          <cell r="CD86">
            <v>0</v>
          </cell>
          <cell r="CE86">
            <v>556004.31152348837</v>
          </cell>
          <cell r="CF86">
            <v>0</v>
          </cell>
          <cell r="CG86">
            <v>6364040.4455392454</v>
          </cell>
          <cell r="CH86">
            <v>-34963</v>
          </cell>
          <cell r="CI86">
            <v>165842.16399999999</v>
          </cell>
          <cell r="CJ86">
            <v>96582.670100000018</v>
          </cell>
          <cell r="CK86">
            <v>69259.493899999972</v>
          </cell>
          <cell r="CL86">
            <v>23694529.422988594</v>
          </cell>
          <cell r="CM86">
            <v>27050492.063286498</v>
          </cell>
          <cell r="CO86">
            <v>560382.40226167685</v>
          </cell>
          <cell r="CP86">
            <v>175784.31</v>
          </cell>
          <cell r="CQ86">
            <v>159372.81</v>
          </cell>
          <cell r="CR86">
            <v>414235.81045725546</v>
          </cell>
          <cell r="CS86">
            <v>7245.07</v>
          </cell>
          <cell r="CT86">
            <v>586125.53140788432</v>
          </cell>
          <cell r="CU86">
            <v>174634.6512975696</v>
          </cell>
        </row>
        <row r="87">
          <cell r="B87" t="str">
            <v>Kihniö</v>
          </cell>
          <cell r="C87">
            <v>1910</v>
          </cell>
          <cell r="Q87">
            <v>86</v>
          </cell>
          <cell r="R87">
            <v>22</v>
          </cell>
          <cell r="S87">
            <v>105</v>
          </cell>
          <cell r="T87">
            <v>56</v>
          </cell>
          <cell r="U87">
            <v>56</v>
          </cell>
          <cell r="V87">
            <v>997</v>
          </cell>
          <cell r="W87">
            <v>316</v>
          </cell>
          <cell r="X87">
            <v>181</v>
          </cell>
          <cell r="Y87">
            <v>91</v>
          </cell>
          <cell r="AE87">
            <v>1.4187110232653013</v>
          </cell>
          <cell r="AF87">
            <v>3192071.4281264627</v>
          </cell>
          <cell r="AG87">
            <v>70</v>
          </cell>
          <cell r="AH87">
            <v>847</v>
          </cell>
          <cell r="AJ87">
            <v>24</v>
          </cell>
          <cell r="AK87">
            <v>1.2565445026178011E-2</v>
          </cell>
          <cell r="AM87">
            <v>0</v>
          </cell>
          <cell r="AN87">
            <v>0</v>
          </cell>
          <cell r="AP87">
            <v>0</v>
          </cell>
          <cell r="AQ87">
            <v>0</v>
          </cell>
          <cell r="AR87">
            <v>357.11</v>
          </cell>
          <cell r="AS87">
            <v>5.3484920612696367</v>
          </cell>
          <cell r="AU87">
            <v>93</v>
          </cell>
          <cell r="AV87">
            <v>489</v>
          </cell>
          <cell r="AW87">
            <v>0.19018404907975461</v>
          </cell>
          <cell r="AY87">
            <v>0.53744999999999998</v>
          </cell>
          <cell r="AZ87">
            <v>666</v>
          </cell>
          <cell r="BA87">
            <v>721</v>
          </cell>
          <cell r="BB87">
            <v>0.92371705963938977</v>
          </cell>
          <cell r="BD87">
            <v>0</v>
          </cell>
          <cell r="BE87">
            <v>0</v>
          </cell>
          <cell r="BF87">
            <v>-12411.769999999999</v>
          </cell>
          <cell r="BG87">
            <v>-15185.24</v>
          </cell>
          <cell r="BI87">
            <v>-32848.9</v>
          </cell>
          <cell r="BL87">
            <v>-6236</v>
          </cell>
          <cell r="BM87">
            <v>-26728.898630490141</v>
          </cell>
          <cell r="BO87">
            <v>82427.222363145091</v>
          </cell>
          <cell r="BP87">
            <v>219048</v>
          </cell>
          <cell r="BQ87">
            <v>68340</v>
          </cell>
          <cell r="BR87">
            <v>185745.72702158507</v>
          </cell>
          <cell r="BS87">
            <v>10832.417464142347</v>
          </cell>
          <cell r="BT87">
            <v>24966.191205261683</v>
          </cell>
          <cell r="BU87">
            <v>84210.026105412355</v>
          </cell>
          <cell r="BV87">
            <v>132963.33288116619</v>
          </cell>
          <cell r="BW87">
            <v>193905.06881895455</v>
          </cell>
          <cell r="BX87">
            <v>61753.686272541767</v>
          </cell>
          <cell r="BY87">
            <v>108331.39077097971</v>
          </cell>
          <cell r="CA87">
            <v>-8920.7782128857161</v>
          </cell>
          <cell r="CD87">
            <v>0</v>
          </cell>
          <cell r="CE87">
            <v>148028.05784063262</v>
          </cell>
          <cell r="CF87">
            <v>0</v>
          </cell>
          <cell r="CG87">
            <v>2019490.1008508224</v>
          </cell>
          <cell r="CH87">
            <v>-369157</v>
          </cell>
          <cell r="CI87">
            <v>38062.135999999999</v>
          </cell>
          <cell r="CJ87">
            <v>28546.602000000003</v>
          </cell>
          <cell r="CK87">
            <v>9515.533999999996</v>
          </cell>
          <cell r="CL87">
            <v>5657916.6556433402</v>
          </cell>
          <cell r="CM87">
            <v>6794473.8384443689</v>
          </cell>
          <cell r="CO87">
            <v>87510.178428349667</v>
          </cell>
          <cell r="CP87">
            <v>33193.03</v>
          </cell>
          <cell r="CQ87">
            <v>29441.16</v>
          </cell>
          <cell r="CR87">
            <v>61946.30409034757</v>
          </cell>
          <cell r="CS87">
            <v>1347.92</v>
          </cell>
          <cell r="CT87">
            <v>120192.2754499561</v>
          </cell>
          <cell r="CU87">
            <v>28193.296940703807</v>
          </cell>
        </row>
        <row r="88">
          <cell r="B88" t="str">
            <v>Kinnula</v>
          </cell>
          <cell r="C88">
            <v>1615</v>
          </cell>
          <cell r="Q88">
            <v>116</v>
          </cell>
          <cell r="R88">
            <v>23</v>
          </cell>
          <cell r="S88">
            <v>103</v>
          </cell>
          <cell r="T88">
            <v>53</v>
          </cell>
          <cell r="U88">
            <v>49</v>
          </cell>
          <cell r="V88">
            <v>771</v>
          </cell>
          <cell r="W88">
            <v>278</v>
          </cell>
          <cell r="X88">
            <v>163</v>
          </cell>
          <cell r="Y88">
            <v>59</v>
          </cell>
          <cell r="AE88">
            <v>1.2454156698250536</v>
          </cell>
          <cell r="AF88">
            <v>2369365.9493720699</v>
          </cell>
          <cell r="AG88">
            <v>82</v>
          </cell>
          <cell r="AH88">
            <v>670</v>
          </cell>
          <cell r="AJ88">
            <v>11</v>
          </cell>
          <cell r="AK88">
            <v>6.8111455108359137E-3</v>
          </cell>
          <cell r="AM88">
            <v>0</v>
          </cell>
          <cell r="AN88">
            <v>1</v>
          </cell>
          <cell r="AP88">
            <v>0</v>
          </cell>
          <cell r="AQ88">
            <v>0</v>
          </cell>
          <cell r="AR88">
            <v>460.2</v>
          </cell>
          <cell r="AS88">
            <v>3.5093437635810516</v>
          </cell>
          <cell r="AU88">
            <v>55</v>
          </cell>
          <cell r="AV88">
            <v>357</v>
          </cell>
          <cell r="AW88">
            <v>0.15406162464985995</v>
          </cell>
          <cell r="AY88">
            <v>1.2863666666666667</v>
          </cell>
          <cell r="AZ88">
            <v>434</v>
          </cell>
          <cell r="BA88">
            <v>498</v>
          </cell>
          <cell r="BB88">
            <v>0.87148594377510036</v>
          </cell>
          <cell r="BD88">
            <v>0</v>
          </cell>
          <cell r="BE88">
            <v>0</v>
          </cell>
          <cell r="BF88">
            <v>-10449.359999999999</v>
          </cell>
          <cell r="BG88">
            <v>-12784.32</v>
          </cell>
          <cell r="BI88">
            <v>-27655.199999999997</v>
          </cell>
          <cell r="BL88">
            <v>96914</v>
          </cell>
          <cell r="BM88">
            <v>25418.656842363212</v>
          </cell>
          <cell r="BO88">
            <v>7985.6874549118802</v>
          </cell>
          <cell r="BP88">
            <v>175069</v>
          </cell>
          <cell r="BQ88">
            <v>57344</v>
          </cell>
          <cell r="BR88">
            <v>155676.28894759898</v>
          </cell>
          <cell r="BS88">
            <v>8712.868785601755</v>
          </cell>
          <cell r="BT88">
            <v>29015.687809191466</v>
          </cell>
          <cell r="BU88">
            <v>73844.996498780718</v>
          </cell>
          <cell r="BV88">
            <v>86849.927610428742</v>
          </cell>
          <cell r="BW88">
            <v>141637.73046884115</v>
          </cell>
          <cell r="BX88">
            <v>38890.740848801601</v>
          </cell>
          <cell r="BY88">
            <v>73585.135208790874</v>
          </cell>
          <cell r="CA88">
            <v>-13799.397084791897</v>
          </cell>
          <cell r="CD88">
            <v>0</v>
          </cell>
          <cell r="CE88">
            <v>100839.37673970064</v>
          </cell>
          <cell r="CF88">
            <v>0</v>
          </cell>
          <cell r="CG88">
            <v>1814643.4376810219</v>
          </cell>
          <cell r="CH88">
            <v>181931</v>
          </cell>
          <cell r="CI88">
            <v>103379.48010000002</v>
          </cell>
          <cell r="CJ88">
            <v>10874.896000000001</v>
          </cell>
          <cell r="CK88">
            <v>92504.584100000007</v>
          </cell>
          <cell r="CL88">
            <v>5991078.7441082913</v>
          </cell>
          <cell r="CM88">
            <v>6463456.9373268532</v>
          </cell>
          <cell r="CO88">
            <v>70662.965306983329</v>
          </cell>
          <cell r="CP88">
            <v>35007.440000000002</v>
          </cell>
          <cell r="CQ88">
            <v>25035</v>
          </cell>
          <cell r="CR88">
            <v>51945.794068119954</v>
          </cell>
          <cell r="CS88">
            <v>1275.71</v>
          </cell>
          <cell r="CT88">
            <v>96967.090065942757</v>
          </cell>
          <cell r="CU88">
            <v>23586.492293286959</v>
          </cell>
        </row>
        <row r="89">
          <cell r="B89" t="str">
            <v>Kirkkonummi</v>
          </cell>
          <cell r="C89">
            <v>39262</v>
          </cell>
          <cell r="Q89">
            <v>2642</v>
          </cell>
          <cell r="R89">
            <v>547</v>
          </cell>
          <cell r="S89">
            <v>3548</v>
          </cell>
          <cell r="T89">
            <v>1753</v>
          </cell>
          <cell r="U89">
            <v>1621</v>
          </cell>
          <cell r="V89">
            <v>22813</v>
          </cell>
          <cell r="W89">
            <v>4069</v>
          </cell>
          <cell r="X89">
            <v>1793</v>
          </cell>
          <cell r="Y89">
            <v>476</v>
          </cell>
          <cell r="AE89">
            <v>0.71873277194899121</v>
          </cell>
          <cell r="AF89">
            <v>33241847.816683803</v>
          </cell>
          <cell r="AG89">
            <v>1466</v>
          </cell>
          <cell r="AH89">
            <v>19801</v>
          </cell>
          <cell r="AJ89">
            <v>3158</v>
          </cell>
          <cell r="AK89">
            <v>8.0434007437216654E-2</v>
          </cell>
          <cell r="AM89">
            <v>1</v>
          </cell>
          <cell r="AN89">
            <v>6498</v>
          </cell>
          <cell r="AP89">
            <v>3</v>
          </cell>
          <cell r="AQ89">
            <v>699</v>
          </cell>
          <cell r="AR89">
            <v>366.23</v>
          </cell>
          <cell r="AS89">
            <v>107.20585424460039</v>
          </cell>
          <cell r="AU89">
            <v>1861</v>
          </cell>
          <cell r="AV89">
            <v>14089</v>
          </cell>
          <cell r="AW89">
            <v>0.13208886365249486</v>
          </cell>
          <cell r="AY89">
            <v>0</v>
          </cell>
          <cell r="AZ89">
            <v>10863</v>
          </cell>
          <cell r="BA89">
            <v>18086</v>
          </cell>
          <cell r="BB89">
            <v>0.60063032179586417</v>
          </cell>
          <cell r="BD89">
            <v>0</v>
          </cell>
          <cell r="BE89">
            <v>7</v>
          </cell>
          <cell r="BF89">
            <v>-247162.69999999998</v>
          </cell>
          <cell r="BG89">
            <v>-302392.39999999997</v>
          </cell>
          <cell r="BI89">
            <v>-654139</v>
          </cell>
          <cell r="BL89">
            <v>95527</v>
          </cell>
          <cell r="BM89">
            <v>-2500000.5429516877</v>
          </cell>
          <cell r="BO89">
            <v>-115756.35312727839</v>
          </cell>
          <cell r="BP89">
            <v>2071727</v>
          </cell>
          <cell r="BQ89">
            <v>698246</v>
          </cell>
          <cell r="BR89">
            <v>1328514.603771267</v>
          </cell>
          <cell r="BS89">
            <v>-6999.6527070428774</v>
          </cell>
          <cell r="BT89">
            <v>-330038.78972372197</v>
          </cell>
          <cell r="BU89">
            <v>466855.07347990322</v>
          </cell>
          <cell r="BV89">
            <v>1443673.5638424095</v>
          </cell>
          <cell r="BW89">
            <v>2195705.4524508668</v>
          </cell>
          <cell r="BX89">
            <v>680587.71152935817</v>
          </cell>
          <cell r="BY89">
            <v>1222246.1061520812</v>
          </cell>
          <cell r="CA89">
            <v>-88794.180986083287</v>
          </cell>
          <cell r="CD89">
            <v>0</v>
          </cell>
          <cell r="CE89">
            <v>1501961.2373288022</v>
          </cell>
          <cell r="CF89">
            <v>0</v>
          </cell>
          <cell r="CG89">
            <v>-11412486.025265386</v>
          </cell>
          <cell r="CH89">
            <v>-2581024</v>
          </cell>
          <cell r="CI89">
            <v>705712.78229999996</v>
          </cell>
          <cell r="CJ89">
            <v>1383645.6427679998</v>
          </cell>
          <cell r="CK89">
            <v>-677932.86046799982</v>
          </cell>
          <cell r="CL89">
            <v>16832349.114145122</v>
          </cell>
          <cell r="CM89">
            <v>20449219.400093526</v>
          </cell>
          <cell r="CO89">
            <v>3361251.5416698051</v>
          </cell>
          <cell r="CP89">
            <v>1022046.48</v>
          </cell>
          <cell r="CQ89">
            <v>317343.65999999997</v>
          </cell>
          <cell r="CR89">
            <v>2432567.1191087449</v>
          </cell>
          <cell r="CS89">
            <v>42194.71</v>
          </cell>
          <cell r="CT89">
            <v>3195833.6655579777</v>
          </cell>
          <cell r="CU89">
            <v>970910.92458001105</v>
          </cell>
        </row>
        <row r="90">
          <cell r="B90" t="str">
            <v>Kitee</v>
          </cell>
          <cell r="C90">
            <v>10358</v>
          </cell>
          <cell r="Q90">
            <v>418</v>
          </cell>
          <cell r="R90">
            <v>80</v>
          </cell>
          <cell r="S90">
            <v>526</v>
          </cell>
          <cell r="T90">
            <v>276</v>
          </cell>
          <cell r="U90">
            <v>312</v>
          </cell>
          <cell r="V90">
            <v>5229</v>
          </cell>
          <cell r="W90">
            <v>1944</v>
          </cell>
          <cell r="X90">
            <v>1113</v>
          </cell>
          <cell r="Y90">
            <v>460</v>
          </cell>
          <cell r="AE90">
            <v>1.6936248074819173</v>
          </cell>
          <cell r="AF90">
            <v>20665142.46044749</v>
          </cell>
          <cell r="AG90">
            <v>618</v>
          </cell>
          <cell r="AH90">
            <v>4358</v>
          </cell>
          <cell r="AJ90">
            <v>488</v>
          </cell>
          <cell r="AK90">
            <v>4.711334234408187E-2</v>
          </cell>
          <cell r="AM90">
            <v>0</v>
          </cell>
          <cell r="AN90">
            <v>3</v>
          </cell>
          <cell r="AP90">
            <v>3</v>
          </cell>
          <cell r="AQ90">
            <v>408</v>
          </cell>
          <cell r="AR90">
            <v>1253.57</v>
          </cell>
          <cell r="AS90">
            <v>8.2628014390899587</v>
          </cell>
          <cell r="AU90">
            <v>344</v>
          </cell>
          <cell r="AV90">
            <v>2480</v>
          </cell>
          <cell r="AW90">
            <v>0.13870967741935483</v>
          </cell>
          <cell r="AY90">
            <v>0.59483333333333333</v>
          </cell>
          <cell r="AZ90">
            <v>3404</v>
          </cell>
          <cell r="BA90">
            <v>3436</v>
          </cell>
          <cell r="BB90">
            <v>0.9906868451688009</v>
          </cell>
          <cell r="BD90">
            <v>0</v>
          </cell>
          <cell r="BE90">
            <v>2</v>
          </cell>
          <cell r="BF90">
            <v>-66166.659999999989</v>
          </cell>
          <cell r="BG90">
            <v>-80951.92</v>
          </cell>
          <cell r="BI90">
            <v>-175116.19999999998</v>
          </cell>
          <cell r="BL90">
            <v>489326</v>
          </cell>
          <cell r="BM90">
            <v>-386072.9795720455</v>
          </cell>
          <cell r="BO90">
            <v>-56715.478827808052</v>
          </cell>
          <cell r="BP90">
            <v>1158136</v>
          </cell>
          <cell r="BQ90">
            <v>342783</v>
          </cell>
          <cell r="BR90">
            <v>900533.85848457483</v>
          </cell>
          <cell r="BS90">
            <v>48990.334723299318</v>
          </cell>
          <cell r="BT90">
            <v>122919.64991699434</v>
          </cell>
          <cell r="BU90">
            <v>445395.39128702896</v>
          </cell>
          <cell r="BV90">
            <v>568926.44705143874</v>
          </cell>
          <cell r="BW90">
            <v>934562.57136835251</v>
          </cell>
          <cell r="BX90">
            <v>276798.53308393044</v>
          </cell>
          <cell r="BY90">
            <v>502502.53184863873</v>
          </cell>
          <cell r="CA90">
            <v>67024.574248036442</v>
          </cell>
          <cell r="CD90">
            <v>0</v>
          </cell>
          <cell r="CE90">
            <v>659193.28197050793</v>
          </cell>
          <cell r="CF90">
            <v>0</v>
          </cell>
          <cell r="CG90">
            <v>9563018.077649489</v>
          </cell>
          <cell r="CH90">
            <v>-804443</v>
          </cell>
          <cell r="CI90">
            <v>118468.3983</v>
          </cell>
          <cell r="CJ90">
            <v>81561.72</v>
          </cell>
          <cell r="CK90">
            <v>36906.6783</v>
          </cell>
          <cell r="CL90">
            <v>33562707.207959667</v>
          </cell>
          <cell r="CM90">
            <v>36661888.353201561</v>
          </cell>
          <cell r="CO90">
            <v>514640.01126773877</v>
          </cell>
          <cell r="CP90">
            <v>159561.35</v>
          </cell>
          <cell r="CQ90">
            <v>176096.19</v>
          </cell>
          <cell r="CR90">
            <v>374916.22504068987</v>
          </cell>
          <cell r="CS90">
            <v>6643.32</v>
          </cell>
          <cell r="CT90">
            <v>529787.6328165119</v>
          </cell>
          <cell r="CU90">
            <v>160324.48864211779</v>
          </cell>
        </row>
        <row r="91">
          <cell r="B91" t="str">
            <v>Kittilä</v>
          </cell>
          <cell r="C91">
            <v>6436</v>
          </cell>
          <cell r="Q91">
            <v>380</v>
          </cell>
          <cell r="R91">
            <v>64</v>
          </cell>
          <cell r="S91">
            <v>396</v>
          </cell>
          <cell r="T91">
            <v>207</v>
          </cell>
          <cell r="U91">
            <v>162</v>
          </cell>
          <cell r="V91">
            <v>3859</v>
          </cell>
          <cell r="W91">
            <v>792</v>
          </cell>
          <cell r="X91">
            <v>403</v>
          </cell>
          <cell r="Y91">
            <v>173</v>
          </cell>
          <cell r="AE91">
            <v>0.9912382284029031</v>
          </cell>
          <cell r="AF91">
            <v>7515179.6823652778</v>
          </cell>
          <cell r="AG91">
            <v>345</v>
          </cell>
          <cell r="AH91">
            <v>3260</v>
          </cell>
          <cell r="AJ91">
            <v>215</v>
          </cell>
          <cell r="AK91">
            <v>3.3405842137973894E-2</v>
          </cell>
          <cell r="AM91">
            <v>0</v>
          </cell>
          <cell r="AN91">
            <v>18</v>
          </cell>
          <cell r="AP91">
            <v>0</v>
          </cell>
          <cell r="AQ91">
            <v>0</v>
          </cell>
          <cell r="AR91">
            <v>8094.39</v>
          </cell>
          <cell r="AS91">
            <v>0.79511859448333966</v>
          </cell>
          <cell r="AU91">
            <v>253</v>
          </cell>
          <cell r="AV91">
            <v>2098</v>
          </cell>
          <cell r="AW91">
            <v>0.12059103908484271</v>
          </cell>
          <cell r="AY91">
            <v>1.5701833333333333</v>
          </cell>
          <cell r="AZ91">
            <v>3437</v>
          </cell>
          <cell r="BA91">
            <v>3048</v>
          </cell>
          <cell r="BB91">
            <v>1.1276246719160106</v>
          </cell>
          <cell r="BD91">
            <v>0</v>
          </cell>
          <cell r="BE91">
            <v>17</v>
          </cell>
          <cell r="BF91">
            <v>-40516.509999999995</v>
          </cell>
          <cell r="BG91">
            <v>-49570.119999999995</v>
          </cell>
          <cell r="BI91">
            <v>-107230.7</v>
          </cell>
          <cell r="BL91">
            <v>76130</v>
          </cell>
          <cell r="BM91">
            <v>-120222.54339545421</v>
          </cell>
          <cell r="BO91">
            <v>194464.53024873324</v>
          </cell>
          <cell r="BP91">
            <v>488612</v>
          </cell>
          <cell r="BQ91">
            <v>183601</v>
          </cell>
          <cell r="BR91">
            <v>457147.04143089999</v>
          </cell>
          <cell r="BS91">
            <v>22043.779874781118</v>
          </cell>
          <cell r="BT91">
            <v>46606.325551929287</v>
          </cell>
          <cell r="BU91">
            <v>166777.09429675119</v>
          </cell>
          <cell r="BV91">
            <v>428469.15121476783</v>
          </cell>
          <cell r="BW91">
            <v>556199.94981960289</v>
          </cell>
          <cell r="BX91">
            <v>214044.87345109828</v>
          </cell>
          <cell r="BY91">
            <v>316851.00909643696</v>
          </cell>
          <cell r="CA91">
            <v>-86801.593325128444</v>
          </cell>
          <cell r="CD91">
            <v>0</v>
          </cell>
          <cell r="CE91">
            <v>426453.61393505306</v>
          </cell>
          <cell r="CF91">
            <v>0</v>
          </cell>
          <cell r="CG91">
            <v>1911159.6972636322</v>
          </cell>
          <cell r="CH91">
            <v>327148</v>
          </cell>
          <cell r="CI91">
            <v>137363.5301</v>
          </cell>
          <cell r="CJ91">
            <v>127847.99610000002</v>
          </cell>
          <cell r="CK91">
            <v>9515.5339999999851</v>
          </cell>
          <cell r="CL91">
            <v>20083388.413532048</v>
          </cell>
          <cell r="CM91">
            <v>23149890.584831197</v>
          </cell>
          <cell r="CO91">
            <v>392834.08294810459</v>
          </cell>
          <cell r="CP91">
            <v>123379.88</v>
          </cell>
          <cell r="CQ91">
            <v>68495.759999999995</v>
          </cell>
          <cell r="CR91">
            <v>273375.82623119489</v>
          </cell>
          <cell r="CS91">
            <v>4982.49</v>
          </cell>
          <cell r="CT91">
            <v>532932.17127871455</v>
          </cell>
          <cell r="CU91">
            <v>143968.37293727923</v>
          </cell>
        </row>
        <row r="92">
          <cell r="B92" t="str">
            <v>Kiuruvesi</v>
          </cell>
          <cell r="C92">
            <v>8153</v>
          </cell>
          <cell r="Q92">
            <v>432</v>
          </cell>
          <cell r="R92">
            <v>82</v>
          </cell>
          <cell r="S92">
            <v>491</v>
          </cell>
          <cell r="T92">
            <v>263</v>
          </cell>
          <cell r="U92">
            <v>265</v>
          </cell>
          <cell r="V92">
            <v>4219</v>
          </cell>
          <cell r="W92">
            <v>1299</v>
          </cell>
          <cell r="X92">
            <v>728</v>
          </cell>
          <cell r="Y92">
            <v>374</v>
          </cell>
          <cell r="AE92">
            <v>1.6537560915508709</v>
          </cell>
          <cell r="AF92">
            <v>15883060.482179986</v>
          </cell>
          <cell r="AG92">
            <v>411</v>
          </cell>
          <cell r="AH92">
            <v>3519</v>
          </cell>
          <cell r="AJ92">
            <v>99</v>
          </cell>
          <cell r="AK92">
            <v>1.2142769532687354E-2</v>
          </cell>
          <cell r="AM92">
            <v>0</v>
          </cell>
          <cell r="AN92">
            <v>2</v>
          </cell>
          <cell r="AP92">
            <v>0</v>
          </cell>
          <cell r="AQ92">
            <v>0</v>
          </cell>
          <cell r="AR92">
            <v>1328.14</v>
          </cell>
          <cell r="AS92">
            <v>6.1386600810155549</v>
          </cell>
          <cell r="AU92">
            <v>284</v>
          </cell>
          <cell r="AV92">
            <v>2092</v>
          </cell>
          <cell r="AW92">
            <v>0.13575525812619502</v>
          </cell>
          <cell r="AY92">
            <v>0.3081666666666667</v>
          </cell>
          <cell r="AZ92">
            <v>2585</v>
          </cell>
          <cell r="BA92">
            <v>3012</v>
          </cell>
          <cell r="BB92">
            <v>0.85823373173970785</v>
          </cell>
          <cell r="BD92">
            <v>0</v>
          </cell>
          <cell r="BE92">
            <v>0</v>
          </cell>
          <cell r="BF92">
            <v>-52265.729999999996</v>
          </cell>
          <cell r="BG92">
            <v>-63944.759999999995</v>
          </cell>
          <cell r="BI92">
            <v>-138326.1</v>
          </cell>
          <cell r="BL92">
            <v>232429</v>
          </cell>
          <cell r="BM92">
            <v>-251366.18953067178</v>
          </cell>
          <cell r="BO92">
            <v>168045.4978406094</v>
          </cell>
          <cell r="BP92">
            <v>894473</v>
          </cell>
          <cell r="BQ92">
            <v>268110</v>
          </cell>
          <cell r="BR92">
            <v>682456.22900400998</v>
          </cell>
          <cell r="BS92">
            <v>33966.257956521804</v>
          </cell>
          <cell r="BT92">
            <v>110226.00985128019</v>
          </cell>
          <cell r="BU92">
            <v>363392.41017846076</v>
          </cell>
          <cell r="BV92">
            <v>470200.3889638611</v>
          </cell>
          <cell r="BW92">
            <v>789309.29366025375</v>
          </cell>
          <cell r="BX92">
            <v>215961.57414765589</v>
          </cell>
          <cell r="BY92">
            <v>413121.78828615317</v>
          </cell>
          <cell r="CA92">
            <v>42870.601252011533</v>
          </cell>
          <cell r="CD92">
            <v>0</v>
          </cell>
          <cell r="CE92">
            <v>579002.40619078802</v>
          </cell>
          <cell r="CF92">
            <v>0</v>
          </cell>
          <cell r="CG92">
            <v>8329468.8727519978</v>
          </cell>
          <cell r="CH92">
            <v>-466189</v>
          </cell>
          <cell r="CI92">
            <v>293826.09630000003</v>
          </cell>
          <cell r="CJ92">
            <v>145465.32762</v>
          </cell>
          <cell r="CK92">
            <v>148360.76868000004</v>
          </cell>
          <cell r="CL92">
            <v>27300997.569361299</v>
          </cell>
          <cell r="CM92">
            <v>29669245.527233087</v>
          </cell>
          <cell r="CO92">
            <v>398955.74509273679</v>
          </cell>
          <cell r="CP92">
            <v>153477.74000000002</v>
          </cell>
          <cell r="CQ92">
            <v>120218.07</v>
          </cell>
          <cell r="CR92">
            <v>286076.65135610336</v>
          </cell>
          <cell r="CS92">
            <v>6330.41</v>
          </cell>
          <cell r="CT92">
            <v>448357.41351314459</v>
          </cell>
          <cell r="CU92">
            <v>121188.93160773418</v>
          </cell>
        </row>
        <row r="93">
          <cell r="B93" t="str">
            <v>Kivijärvi</v>
          </cell>
          <cell r="C93">
            <v>1103</v>
          </cell>
          <cell r="Q93">
            <v>45</v>
          </cell>
          <cell r="R93">
            <v>9</v>
          </cell>
          <cell r="S93">
            <v>62</v>
          </cell>
          <cell r="T93">
            <v>33</v>
          </cell>
          <cell r="U93">
            <v>24</v>
          </cell>
          <cell r="V93">
            <v>511</v>
          </cell>
          <cell r="W93">
            <v>219</v>
          </cell>
          <cell r="X93">
            <v>150</v>
          </cell>
          <cell r="Y93">
            <v>50</v>
          </cell>
          <cell r="AE93">
            <v>1.6991979373914334</v>
          </cell>
          <cell r="AF93">
            <v>2207825.6527825608</v>
          </cell>
          <cell r="AG93">
            <v>46</v>
          </cell>
          <cell r="AH93">
            <v>433</v>
          </cell>
          <cell r="AJ93">
            <v>12</v>
          </cell>
          <cell r="AK93">
            <v>1.0879419764279238E-2</v>
          </cell>
          <cell r="AM93">
            <v>0</v>
          </cell>
          <cell r="AN93">
            <v>0</v>
          </cell>
          <cell r="AP93">
            <v>3</v>
          </cell>
          <cell r="AQ93">
            <v>89</v>
          </cell>
          <cell r="AR93">
            <v>483.96</v>
          </cell>
          <cell r="AS93">
            <v>2.2791139763616828</v>
          </cell>
          <cell r="AU93">
            <v>43</v>
          </cell>
          <cell r="AV93">
            <v>237</v>
          </cell>
          <cell r="AW93">
            <v>0.18143459915611815</v>
          </cell>
          <cell r="AY93">
            <v>1.1837666666666666</v>
          </cell>
          <cell r="AZ93">
            <v>231</v>
          </cell>
          <cell r="BA93">
            <v>350</v>
          </cell>
          <cell r="BB93">
            <v>0.66</v>
          </cell>
          <cell r="BD93">
            <v>0</v>
          </cell>
          <cell r="BE93">
            <v>0</v>
          </cell>
          <cell r="BF93">
            <v>-7142.9199999999992</v>
          </cell>
          <cell r="BG93">
            <v>-8739.0399999999991</v>
          </cell>
          <cell r="BI93">
            <v>-18904.399999999998</v>
          </cell>
          <cell r="BL93">
            <v>43455</v>
          </cell>
          <cell r="BM93">
            <v>-23550.337564259396</v>
          </cell>
          <cell r="BO93">
            <v>8762.558215379715</v>
          </cell>
          <cell r="BP93">
            <v>130215</v>
          </cell>
          <cell r="BQ93">
            <v>39878</v>
          </cell>
          <cell r="BR93">
            <v>113824.44832960851</v>
          </cell>
          <cell r="BS93">
            <v>7034.2469685500973</v>
          </cell>
          <cell r="BT93">
            <v>18972.256087466867</v>
          </cell>
          <cell r="BU93">
            <v>56149.436150356327</v>
          </cell>
          <cell r="BV93">
            <v>64664.567997659287</v>
          </cell>
          <cell r="BW93">
            <v>103518.21061302294</v>
          </cell>
          <cell r="BX93">
            <v>34343.098103926037</v>
          </cell>
          <cell r="BY93">
            <v>61106.554905231227</v>
          </cell>
          <cell r="CA93">
            <v>-8656.9930003537011</v>
          </cell>
          <cell r="CD93">
            <v>0</v>
          </cell>
          <cell r="CE93">
            <v>72505.267260058521</v>
          </cell>
          <cell r="CF93">
            <v>47453.904773042508</v>
          </cell>
          <cell r="CG93">
            <v>1100525.9504015662</v>
          </cell>
          <cell r="CH93">
            <v>-271463</v>
          </cell>
          <cell r="CI93">
            <v>17671.706000000002</v>
          </cell>
          <cell r="CJ93">
            <v>53083.0861</v>
          </cell>
          <cell r="CK93">
            <v>-35411.380099999995</v>
          </cell>
          <cell r="CL93">
            <v>4147190.4080798002</v>
          </cell>
          <cell r="CM93">
            <v>4587672.0482298899</v>
          </cell>
          <cell r="CO93">
            <v>48513.083033997682</v>
          </cell>
          <cell r="CP93">
            <v>17717.18</v>
          </cell>
          <cell r="CQ93">
            <v>20979.33</v>
          </cell>
          <cell r="CR93">
            <v>33853.248767438832</v>
          </cell>
          <cell r="CS93">
            <v>794.31000000000006</v>
          </cell>
          <cell r="CT93">
            <v>66225.820645656262</v>
          </cell>
          <cell r="CU93">
            <v>17270.53063518367</v>
          </cell>
        </row>
        <row r="94">
          <cell r="B94" t="str">
            <v>Kokemäki</v>
          </cell>
          <cell r="C94">
            <v>7226</v>
          </cell>
          <cell r="Q94">
            <v>333</v>
          </cell>
          <cell r="R94">
            <v>60</v>
          </cell>
          <cell r="S94">
            <v>417</v>
          </cell>
          <cell r="T94">
            <v>224</v>
          </cell>
          <cell r="U94">
            <v>215</v>
          </cell>
          <cell r="V94">
            <v>3815</v>
          </cell>
          <cell r="W94">
            <v>1199</v>
          </cell>
          <cell r="X94">
            <v>673</v>
          </cell>
          <cell r="Y94">
            <v>290</v>
          </cell>
          <cell r="AE94">
            <v>1.175483384891969</v>
          </cell>
          <cell r="AF94">
            <v>10005982.582412196</v>
          </cell>
          <cell r="AG94">
            <v>330</v>
          </cell>
          <cell r="AH94">
            <v>3234</v>
          </cell>
          <cell r="AJ94">
            <v>197</v>
          </cell>
          <cell r="AK94">
            <v>2.7262662607251593E-2</v>
          </cell>
          <cell r="AM94">
            <v>0</v>
          </cell>
          <cell r="AN94">
            <v>12</v>
          </cell>
          <cell r="AP94">
            <v>0</v>
          </cell>
          <cell r="AQ94">
            <v>0</v>
          </cell>
          <cell r="AR94">
            <v>480.47</v>
          </cell>
          <cell r="AS94">
            <v>15.039440547796948</v>
          </cell>
          <cell r="AU94">
            <v>314</v>
          </cell>
          <cell r="AV94">
            <v>2001</v>
          </cell>
          <cell r="AW94">
            <v>0.15692153923038482</v>
          </cell>
          <cell r="AY94">
            <v>0</v>
          </cell>
          <cell r="AZ94">
            <v>2308</v>
          </cell>
          <cell r="BA94">
            <v>2751</v>
          </cell>
          <cell r="BB94">
            <v>0.83896764812795344</v>
          </cell>
          <cell r="BD94">
            <v>0</v>
          </cell>
          <cell r="BE94">
            <v>0</v>
          </cell>
          <cell r="BF94">
            <v>-46574.11</v>
          </cell>
          <cell r="BG94">
            <v>-56981.32</v>
          </cell>
          <cell r="BI94">
            <v>-123262.7</v>
          </cell>
          <cell r="BL94">
            <v>41830</v>
          </cell>
          <cell r="BM94">
            <v>-335275.03503012471</v>
          </cell>
          <cell r="BO94">
            <v>-17435.946478638798</v>
          </cell>
          <cell r="BP94">
            <v>687986</v>
          </cell>
          <cell r="BQ94">
            <v>217878</v>
          </cell>
          <cell r="BR94">
            <v>550817.71506448451</v>
          </cell>
          <cell r="BS94">
            <v>28134.764337881366</v>
          </cell>
          <cell r="BT94">
            <v>78832.714251765457</v>
          </cell>
          <cell r="BU94">
            <v>250297.46366490252</v>
          </cell>
          <cell r="BV94">
            <v>386403.06824146118</v>
          </cell>
          <cell r="BW94">
            <v>667130.23187730578</v>
          </cell>
          <cell r="BX94">
            <v>191411.11518916511</v>
          </cell>
          <cell r="BY94">
            <v>341146.33984664205</v>
          </cell>
          <cell r="CA94">
            <v>29544.070012153243</v>
          </cell>
          <cell r="CD94">
            <v>0</v>
          </cell>
          <cell r="CE94">
            <v>445519.83668827493</v>
          </cell>
          <cell r="CF94">
            <v>0</v>
          </cell>
          <cell r="CG94">
            <v>5029910.6310098488</v>
          </cell>
          <cell r="CH94">
            <v>-694864</v>
          </cell>
          <cell r="CI94">
            <v>352278.66229999997</v>
          </cell>
          <cell r="CJ94">
            <v>150943.55648</v>
          </cell>
          <cell r="CK94">
            <v>201335.10581999997</v>
          </cell>
          <cell r="CL94">
            <v>14813055.245456208</v>
          </cell>
          <cell r="CM94">
            <v>17437965.393004015</v>
          </cell>
          <cell r="CO94">
            <v>427429.71382044104</v>
          </cell>
          <cell r="CP94">
            <v>126048.13</v>
          </cell>
          <cell r="CQ94">
            <v>108251.34</v>
          </cell>
          <cell r="CR94">
            <v>305545.24018882518</v>
          </cell>
          <cell r="CS94">
            <v>5391.68</v>
          </cell>
          <cell r="CT94">
            <v>370531.45260983851</v>
          </cell>
          <cell r="CU94">
            <v>128871.06848676027</v>
          </cell>
        </row>
        <row r="95">
          <cell r="B95" t="str">
            <v>Kokkola</v>
          </cell>
          <cell r="C95">
            <v>47657</v>
          </cell>
          <cell r="Q95">
            <v>3445</v>
          </cell>
          <cell r="R95">
            <v>640</v>
          </cell>
          <cell r="S95">
            <v>3778</v>
          </cell>
          <cell r="T95">
            <v>1715</v>
          </cell>
          <cell r="U95">
            <v>1732</v>
          </cell>
          <cell r="V95">
            <v>25981</v>
          </cell>
          <cell r="W95">
            <v>6069</v>
          </cell>
          <cell r="X95">
            <v>3037</v>
          </cell>
          <cell r="Y95">
            <v>1260</v>
          </cell>
          <cell r="AE95">
            <v>0.99531599494281686</v>
          </cell>
          <cell r="AF95">
            <v>55876986.209026009</v>
          </cell>
          <cell r="AG95">
            <v>1744</v>
          </cell>
          <cell r="AH95">
            <v>21797</v>
          </cell>
          <cell r="AJ95">
            <v>1624</v>
          </cell>
          <cell r="AK95">
            <v>3.4076840757915942E-2</v>
          </cell>
          <cell r="AM95">
            <v>1</v>
          </cell>
          <cell r="AN95">
            <v>6001</v>
          </cell>
          <cell r="AP95">
            <v>0</v>
          </cell>
          <cell r="AQ95">
            <v>0</v>
          </cell>
          <cell r="AR95">
            <v>1445.11</v>
          </cell>
          <cell r="AS95">
            <v>32.97811239282823</v>
          </cell>
          <cell r="AU95">
            <v>1211</v>
          </cell>
          <cell r="AV95">
            <v>14186</v>
          </cell>
          <cell r="AW95">
            <v>8.5365853658536592E-2</v>
          </cell>
          <cell r="AY95">
            <v>0</v>
          </cell>
          <cell r="AZ95">
            <v>20525</v>
          </cell>
          <cell r="BA95">
            <v>19686</v>
          </cell>
          <cell r="BB95">
            <v>1.0426191201869348</v>
          </cell>
          <cell r="BD95">
            <v>0</v>
          </cell>
          <cell r="BE95">
            <v>1</v>
          </cell>
          <cell r="BF95">
            <v>-301132.13</v>
          </cell>
          <cell r="BG95">
            <v>-368421.56</v>
          </cell>
          <cell r="BI95">
            <v>-796974.1</v>
          </cell>
          <cell r="BL95">
            <v>1459983</v>
          </cell>
          <cell r="BM95">
            <v>-1806229.302050136</v>
          </cell>
          <cell r="BO95">
            <v>193897.22869046032</v>
          </cell>
          <cell r="BP95">
            <v>3497904</v>
          </cell>
          <cell r="BQ95">
            <v>1150390</v>
          </cell>
          <cell r="BR95">
            <v>2560170.552761876</v>
          </cell>
          <cell r="BS95">
            <v>94908.111185189307</v>
          </cell>
          <cell r="BT95">
            <v>213758.12329429368</v>
          </cell>
          <cell r="BU95">
            <v>1350195.8835155452</v>
          </cell>
          <cell r="BV95">
            <v>2318477.8260197202</v>
          </cell>
          <cell r="BW95">
            <v>3666399.0029617329</v>
          </cell>
          <cell r="BX95">
            <v>1089465.1001585778</v>
          </cell>
          <cell r="BY95">
            <v>1979008.618864164</v>
          </cell>
          <cell r="CA95">
            <v>-195665.77443768759</v>
          </cell>
          <cell r="CD95">
            <v>0</v>
          </cell>
          <cell r="CE95">
            <v>2506295.7796810432</v>
          </cell>
          <cell r="CF95">
            <v>0</v>
          </cell>
          <cell r="CG95">
            <v>14862573.815608567</v>
          </cell>
          <cell r="CH95">
            <v>-1991588</v>
          </cell>
          <cell r="CI95">
            <v>477747.77490000008</v>
          </cell>
          <cell r="CJ95">
            <v>567764.72653999995</v>
          </cell>
          <cell r="CK95">
            <v>-90016.951639999868</v>
          </cell>
          <cell r="CL95">
            <v>75189293.943682835</v>
          </cell>
          <cell r="CM95">
            <v>87033248.359361738</v>
          </cell>
          <cell r="CO95">
            <v>3080615.4086332922</v>
          </cell>
          <cell r="CP95">
            <v>1143611.95</v>
          </cell>
          <cell r="CQ95">
            <v>519025.62</v>
          </cell>
          <cell r="CR95">
            <v>2205905.1845637858</v>
          </cell>
          <cell r="CS95">
            <v>41280.050000000003</v>
          </cell>
          <cell r="CT95">
            <v>2799775.8606027537</v>
          </cell>
          <cell r="CU95">
            <v>954642.03392287099</v>
          </cell>
        </row>
        <row r="96">
          <cell r="B96" t="str">
            <v>Kolari</v>
          </cell>
          <cell r="C96">
            <v>3834</v>
          </cell>
          <cell r="Q96">
            <v>224</v>
          </cell>
          <cell r="R96">
            <v>30</v>
          </cell>
          <cell r="S96">
            <v>245</v>
          </cell>
          <cell r="T96">
            <v>99</v>
          </cell>
          <cell r="U96">
            <v>86</v>
          </cell>
          <cell r="V96">
            <v>2143</v>
          </cell>
          <cell r="W96">
            <v>585</v>
          </cell>
          <cell r="X96">
            <v>320</v>
          </cell>
          <cell r="Y96">
            <v>102</v>
          </cell>
          <cell r="AE96">
            <v>1.1886119748873554</v>
          </cell>
          <cell r="AF96">
            <v>5368308.9312039455</v>
          </cell>
          <cell r="AG96">
            <v>236</v>
          </cell>
          <cell r="AH96">
            <v>1814</v>
          </cell>
          <cell r="AJ96">
            <v>56</v>
          </cell>
          <cell r="AK96">
            <v>1.4606155451225874E-2</v>
          </cell>
          <cell r="AM96">
            <v>0</v>
          </cell>
          <cell r="AN96">
            <v>30</v>
          </cell>
          <cell r="AP96">
            <v>0</v>
          </cell>
          <cell r="AQ96">
            <v>0</v>
          </cell>
          <cell r="AR96">
            <v>2559.1999999999998</v>
          </cell>
          <cell r="AS96">
            <v>1.4981244138793375</v>
          </cell>
          <cell r="AU96">
            <v>160</v>
          </cell>
          <cell r="AV96">
            <v>1098</v>
          </cell>
          <cell r="AW96">
            <v>0.14571948998178508</v>
          </cell>
          <cell r="AY96">
            <v>1.7158500000000001</v>
          </cell>
          <cell r="AZ96">
            <v>1469</v>
          </cell>
          <cell r="BA96">
            <v>1600</v>
          </cell>
          <cell r="BB96">
            <v>0.91812499999999997</v>
          </cell>
          <cell r="BD96">
            <v>0</v>
          </cell>
          <cell r="BE96">
            <v>3</v>
          </cell>
          <cell r="BF96">
            <v>-24318.739999999998</v>
          </cell>
          <cell r="BG96">
            <v>-29752.879999999997</v>
          </cell>
          <cell r="BI96">
            <v>-64361.799999999996</v>
          </cell>
          <cell r="BL96">
            <v>-16074</v>
          </cell>
          <cell r="BM96">
            <v>-55533.046511256209</v>
          </cell>
          <cell r="BO96">
            <v>159790.83063413762</v>
          </cell>
          <cell r="BP96">
            <v>309744</v>
          </cell>
          <cell r="BQ96">
            <v>129398</v>
          </cell>
          <cell r="BR96">
            <v>320372.58274171664</v>
          </cell>
          <cell r="BS96">
            <v>19615.744552480392</v>
          </cell>
          <cell r="BT96">
            <v>-4306.0185481817571</v>
          </cell>
          <cell r="BU96">
            <v>105900.97151327858</v>
          </cell>
          <cell r="BV96">
            <v>256747.69033972229</v>
          </cell>
          <cell r="BW96">
            <v>335575.45699918334</v>
          </cell>
          <cell r="BX96">
            <v>129767.92647972985</v>
          </cell>
          <cell r="BY96">
            <v>202432.04249117911</v>
          </cell>
          <cell r="CA96">
            <v>3967.8709573483357</v>
          </cell>
          <cell r="CD96">
            <v>0</v>
          </cell>
          <cell r="CE96">
            <v>273195.96903554496</v>
          </cell>
          <cell r="CF96">
            <v>0</v>
          </cell>
          <cell r="CG96">
            <v>2774730.3441870124</v>
          </cell>
          <cell r="CH96">
            <v>-137469</v>
          </cell>
          <cell r="CI96">
            <v>174066.30410000001</v>
          </cell>
          <cell r="CJ96">
            <v>21749.792000000001</v>
          </cell>
          <cell r="CK96">
            <v>152316.51209999999</v>
          </cell>
          <cell r="CL96">
            <v>13454050.951095199</v>
          </cell>
          <cell r="CM96">
            <v>14513671.931362337</v>
          </cell>
          <cell r="CO96">
            <v>202977.70483415743</v>
          </cell>
          <cell r="CP96">
            <v>69587.960000000006</v>
          </cell>
          <cell r="CQ96">
            <v>50420.49</v>
          </cell>
          <cell r="CR96">
            <v>146053.41939749371</v>
          </cell>
          <cell r="CS96">
            <v>2382.9299999999998</v>
          </cell>
          <cell r="CT96">
            <v>317473.88823533122</v>
          </cell>
          <cell r="CU96">
            <v>74957.359996790037</v>
          </cell>
        </row>
        <row r="97">
          <cell r="B97" t="str">
            <v>Konnevesi</v>
          </cell>
          <cell r="C97">
            <v>2698</v>
          </cell>
          <cell r="Q97">
            <v>125</v>
          </cell>
          <cell r="R97">
            <v>17</v>
          </cell>
          <cell r="S97">
            <v>166</v>
          </cell>
          <cell r="T97">
            <v>96</v>
          </cell>
          <cell r="U97">
            <v>76</v>
          </cell>
          <cell r="V97">
            <v>1342</v>
          </cell>
          <cell r="W97">
            <v>471</v>
          </cell>
          <cell r="X97">
            <v>278</v>
          </cell>
          <cell r="Y97">
            <v>127</v>
          </cell>
          <cell r="AE97">
            <v>1.2819761865699633</v>
          </cell>
          <cell r="AF97">
            <v>4074433.1231088662</v>
          </cell>
          <cell r="AG97">
            <v>121</v>
          </cell>
          <cell r="AH97">
            <v>1149</v>
          </cell>
          <cell r="AJ97">
            <v>26</v>
          </cell>
          <cell r="AK97">
            <v>9.6367679762787255E-3</v>
          </cell>
          <cell r="AM97">
            <v>0</v>
          </cell>
          <cell r="AN97">
            <v>1</v>
          </cell>
          <cell r="AP97">
            <v>0</v>
          </cell>
          <cell r="AQ97">
            <v>0</v>
          </cell>
          <cell r="AR97">
            <v>512.92999999999995</v>
          </cell>
          <cell r="AS97">
            <v>5.2599769949115869</v>
          </cell>
          <cell r="AU97">
            <v>78</v>
          </cell>
          <cell r="AV97">
            <v>687</v>
          </cell>
          <cell r="AW97">
            <v>0.11353711790393013</v>
          </cell>
          <cell r="AY97">
            <v>0.23499999999999999</v>
          </cell>
          <cell r="AZ97">
            <v>767</v>
          </cell>
          <cell r="BA97">
            <v>988</v>
          </cell>
          <cell r="BB97">
            <v>0.77631578947368418</v>
          </cell>
          <cell r="BD97">
            <v>0</v>
          </cell>
          <cell r="BE97">
            <v>0</v>
          </cell>
          <cell r="BF97">
            <v>-17339.879999999997</v>
          </cell>
          <cell r="BG97">
            <v>-21214.559999999998</v>
          </cell>
          <cell r="BI97">
            <v>-45891.6</v>
          </cell>
          <cell r="BL97">
            <v>78006</v>
          </cell>
          <cell r="BM97">
            <v>-43011.496110360225</v>
          </cell>
          <cell r="BO97">
            <v>212913.65034567937</v>
          </cell>
          <cell r="BP97">
            <v>294459</v>
          </cell>
          <cell r="BQ97">
            <v>87146</v>
          </cell>
          <cell r="BR97">
            <v>235915.45482719719</v>
          </cell>
          <cell r="BS97">
            <v>10266.407253946101</v>
          </cell>
          <cell r="BT97">
            <v>901.36929787630459</v>
          </cell>
          <cell r="BU97">
            <v>107805.71061647929</v>
          </cell>
          <cell r="BV97">
            <v>154011.59345537188</v>
          </cell>
          <cell r="BW97">
            <v>238896.83094941953</v>
          </cell>
          <cell r="BX97">
            <v>69074.131125764907</v>
          </cell>
          <cell r="BY97">
            <v>127791.46348937791</v>
          </cell>
          <cell r="CA97">
            <v>4920.1654554972738</v>
          </cell>
          <cell r="CD97">
            <v>0</v>
          </cell>
          <cell r="CE97">
            <v>182832.14522112111</v>
          </cell>
          <cell r="CF97">
            <v>0</v>
          </cell>
          <cell r="CG97">
            <v>2410740.7728352039</v>
          </cell>
          <cell r="CH97">
            <v>-92965</v>
          </cell>
          <cell r="CI97">
            <v>59879.896100000005</v>
          </cell>
          <cell r="CJ97">
            <v>30857.517400000004</v>
          </cell>
          <cell r="CK97">
            <v>29022.378700000001</v>
          </cell>
          <cell r="CL97">
            <v>7811915.0978073385</v>
          </cell>
          <cell r="CM97">
            <v>11759003.697890006</v>
          </cell>
          <cell r="CO97">
            <v>137535.60605531986</v>
          </cell>
          <cell r="CP97">
            <v>48241.96</v>
          </cell>
          <cell r="CQ97">
            <v>43861.32</v>
          </cell>
          <cell r="CR97">
            <v>100852.54452523377</v>
          </cell>
          <cell r="CS97">
            <v>2310.7200000000003</v>
          </cell>
          <cell r="CT97">
            <v>161992.07987486906</v>
          </cell>
          <cell r="CU97">
            <v>44227.563011979742</v>
          </cell>
        </row>
        <row r="98">
          <cell r="B98" t="str">
            <v>Kontiolahti</v>
          </cell>
          <cell r="C98">
            <v>14849</v>
          </cell>
          <cell r="Q98">
            <v>1155</v>
          </cell>
          <cell r="R98">
            <v>224</v>
          </cell>
          <cell r="S98">
            <v>1395</v>
          </cell>
          <cell r="T98">
            <v>651</v>
          </cell>
          <cell r="U98">
            <v>609</v>
          </cell>
          <cell r="V98">
            <v>8359</v>
          </cell>
          <cell r="W98">
            <v>1594</v>
          </cell>
          <cell r="X98">
            <v>635</v>
          </cell>
          <cell r="Y98">
            <v>227</v>
          </cell>
          <cell r="AE98">
            <v>0.81855706364629932</v>
          </cell>
          <cell r="AF98">
            <v>14318300.021262832</v>
          </cell>
          <cell r="AG98">
            <v>703</v>
          </cell>
          <cell r="AH98">
            <v>7254</v>
          </cell>
          <cell r="AJ98">
            <v>350</v>
          </cell>
          <cell r="AK98">
            <v>2.3570610815543135E-2</v>
          </cell>
          <cell r="AM98">
            <v>0</v>
          </cell>
          <cell r="AN98">
            <v>14</v>
          </cell>
          <cell r="AP98">
            <v>0</v>
          </cell>
          <cell r="AQ98">
            <v>0</v>
          </cell>
          <cell r="AR98">
            <v>799.2</v>
          </cell>
          <cell r="AS98">
            <v>18.57982982982983</v>
          </cell>
          <cell r="AU98">
            <v>348</v>
          </cell>
          <cell r="AV98">
            <v>5078</v>
          </cell>
          <cell r="AW98">
            <v>6.8530917684127612E-2</v>
          </cell>
          <cell r="AY98">
            <v>0</v>
          </cell>
          <cell r="AZ98">
            <v>3300</v>
          </cell>
          <cell r="BA98">
            <v>6416</v>
          </cell>
          <cell r="BB98">
            <v>0.51433915211970072</v>
          </cell>
          <cell r="BD98">
            <v>0</v>
          </cell>
          <cell r="BE98">
            <v>0</v>
          </cell>
          <cell r="BF98">
            <v>-93577.299999999988</v>
          </cell>
          <cell r="BG98">
            <v>-114487.59999999999</v>
          </cell>
          <cell r="BI98">
            <v>-247661</v>
          </cell>
          <cell r="BL98">
            <v>96865</v>
          </cell>
          <cell r="BM98">
            <v>-450456.51912735833</v>
          </cell>
          <cell r="BO98">
            <v>-31189.175071258098</v>
          </cell>
          <cell r="BP98">
            <v>949206</v>
          </cell>
          <cell r="BQ98">
            <v>298870</v>
          </cell>
          <cell r="BR98">
            <v>652050.1110439254</v>
          </cell>
          <cell r="BS98">
            <v>10525.031466713928</v>
          </cell>
          <cell r="BT98">
            <v>-23583.385672022665</v>
          </cell>
          <cell r="BU98">
            <v>307887.29031200556</v>
          </cell>
          <cell r="BV98">
            <v>676315.89455412445</v>
          </cell>
          <cell r="BW98">
            <v>1056294.2022494939</v>
          </cell>
          <cell r="BX98">
            <v>278307.35855505778</v>
          </cell>
          <cell r="BY98">
            <v>547721.41044256464</v>
          </cell>
          <cell r="CA98">
            <v>74923.860913166514</v>
          </cell>
          <cell r="CD98">
            <v>0</v>
          </cell>
          <cell r="CE98">
            <v>709461.04497525224</v>
          </cell>
          <cell r="CF98">
            <v>0</v>
          </cell>
          <cell r="CG98">
            <v>7602704.3545230934</v>
          </cell>
          <cell r="CH98">
            <v>-1263728</v>
          </cell>
          <cell r="CI98">
            <v>438394.24500000005</v>
          </cell>
          <cell r="CJ98">
            <v>400877.213162</v>
          </cell>
          <cell r="CK98">
            <v>37517.031838000054</v>
          </cell>
          <cell r="CL98">
            <v>20330141.029768854</v>
          </cell>
          <cell r="CM98">
            <v>23812597.553770322</v>
          </cell>
          <cell r="CO98">
            <v>903601.85548469098</v>
          </cell>
          <cell r="CP98">
            <v>410697.04000000004</v>
          </cell>
          <cell r="CQ98">
            <v>122971.92</v>
          </cell>
          <cell r="CR98">
            <v>648444.99561437662</v>
          </cell>
          <cell r="CS98">
            <v>15669.57</v>
          </cell>
          <cell r="CT98">
            <v>759491.84781737649</v>
          </cell>
          <cell r="CU98">
            <v>260224.57436031813</v>
          </cell>
        </row>
        <row r="99">
          <cell r="B99" t="str">
            <v>Korsnäs</v>
          </cell>
          <cell r="C99">
            <v>2122</v>
          </cell>
          <cell r="Q99">
            <v>118</v>
          </cell>
          <cell r="R99">
            <v>20</v>
          </cell>
          <cell r="S99">
            <v>139</v>
          </cell>
          <cell r="T99">
            <v>57</v>
          </cell>
          <cell r="U99">
            <v>62</v>
          </cell>
          <cell r="V99">
            <v>1133</v>
          </cell>
          <cell r="W99">
            <v>325</v>
          </cell>
          <cell r="X99">
            <v>171</v>
          </cell>
          <cell r="Y99">
            <v>97</v>
          </cell>
          <cell r="AE99">
            <v>0.98486468973090402</v>
          </cell>
          <cell r="AF99">
            <v>2461882.0227553765</v>
          </cell>
          <cell r="AG99">
            <v>57</v>
          </cell>
          <cell r="AH99">
            <v>1012</v>
          </cell>
          <cell r="AJ99">
            <v>232</v>
          </cell>
          <cell r="AK99">
            <v>0.10933081998114987</v>
          </cell>
          <cell r="AM99">
            <v>3</v>
          </cell>
          <cell r="AN99">
            <v>1820</v>
          </cell>
          <cell r="AP99">
            <v>0</v>
          </cell>
          <cell r="AQ99">
            <v>0</v>
          </cell>
          <cell r="AR99">
            <v>236.01</v>
          </cell>
          <cell r="AS99">
            <v>8.9911444430320753</v>
          </cell>
          <cell r="AU99">
            <v>110</v>
          </cell>
          <cell r="AV99">
            <v>600</v>
          </cell>
          <cell r="AW99">
            <v>0.18333333333333332</v>
          </cell>
          <cell r="AY99">
            <v>0.34433333333333332</v>
          </cell>
          <cell r="AZ99">
            <v>731</v>
          </cell>
          <cell r="BA99">
            <v>946</v>
          </cell>
          <cell r="BB99">
            <v>0.77272727272727271</v>
          </cell>
          <cell r="BD99">
            <v>0</v>
          </cell>
          <cell r="BE99">
            <v>0</v>
          </cell>
          <cell r="BF99">
            <v>-13591.74</v>
          </cell>
          <cell r="BG99">
            <v>-16628.88</v>
          </cell>
          <cell r="BI99">
            <v>-35971.799999999996</v>
          </cell>
          <cell r="BL99">
            <v>-47819</v>
          </cell>
          <cell r="BM99">
            <v>-35286.489127314679</v>
          </cell>
          <cell r="BO99">
            <v>307910.79896049667</v>
          </cell>
          <cell r="BP99">
            <v>215330</v>
          </cell>
          <cell r="BQ99">
            <v>87084</v>
          </cell>
          <cell r="BR99">
            <v>208552.30023377578</v>
          </cell>
          <cell r="BS99">
            <v>13536.378379850774</v>
          </cell>
          <cell r="BT99">
            <v>38525.12046635463</v>
          </cell>
          <cell r="BU99">
            <v>77394.821795280601</v>
          </cell>
          <cell r="BV99">
            <v>160512.82890616357</v>
          </cell>
          <cell r="BW99">
            <v>219656.99072288661</v>
          </cell>
          <cell r="BX99">
            <v>86132.626176750142</v>
          </cell>
          <cell r="BY99">
            <v>127685.51874162783</v>
          </cell>
          <cell r="CA99">
            <v>-33676.144296082806</v>
          </cell>
          <cell r="CD99">
            <v>0</v>
          </cell>
          <cell r="CE99">
            <v>178957.23232617538</v>
          </cell>
          <cell r="CF99">
            <v>0</v>
          </cell>
          <cell r="CG99">
            <v>1822331.9539602762</v>
          </cell>
          <cell r="CH99">
            <v>-330339</v>
          </cell>
          <cell r="CI99">
            <v>0</v>
          </cell>
          <cell r="CJ99">
            <v>615790.98600000003</v>
          </cell>
          <cell r="CK99">
            <v>-615790.98600000003</v>
          </cell>
          <cell r="CL99">
            <v>5624884.992266193</v>
          </cell>
          <cell r="CM99">
            <v>7127843.4567878284</v>
          </cell>
          <cell r="CO99">
            <v>103733.94400981555</v>
          </cell>
          <cell r="CP99">
            <v>39917.020000000004</v>
          </cell>
          <cell r="CQ99">
            <v>29691.51</v>
          </cell>
          <cell r="CR99">
            <v>73626.870533896479</v>
          </cell>
          <cell r="CS99">
            <v>1371.99</v>
          </cell>
          <cell r="CT99">
            <v>81820.070419413765</v>
          </cell>
          <cell r="CU99">
            <v>32737.58803709034</v>
          </cell>
        </row>
        <row r="100">
          <cell r="B100" t="str">
            <v>Koski Tl</v>
          </cell>
          <cell r="C100">
            <v>2340</v>
          </cell>
          <cell r="Q100">
            <v>120</v>
          </cell>
          <cell r="R100">
            <v>21</v>
          </cell>
          <cell r="S100">
            <v>140</v>
          </cell>
          <cell r="T100">
            <v>65</v>
          </cell>
          <cell r="U100">
            <v>79</v>
          </cell>
          <cell r="V100">
            <v>1157</v>
          </cell>
          <cell r="W100">
            <v>370</v>
          </cell>
          <cell r="X100">
            <v>271</v>
          </cell>
          <cell r="Y100">
            <v>117</v>
          </cell>
          <cell r="AE100">
            <v>1.0470161398081781</v>
          </cell>
          <cell r="AF100">
            <v>2886120.9297040389</v>
          </cell>
          <cell r="AG100">
            <v>61</v>
          </cell>
          <cell r="AH100">
            <v>1021</v>
          </cell>
          <cell r="AJ100">
            <v>97</v>
          </cell>
          <cell r="AK100">
            <v>4.1452991452991451E-2</v>
          </cell>
          <cell r="AM100">
            <v>0</v>
          </cell>
          <cell r="AN100">
            <v>9</v>
          </cell>
          <cell r="AP100">
            <v>0</v>
          </cell>
          <cell r="AQ100">
            <v>0</v>
          </cell>
          <cell r="AR100">
            <v>191.49</v>
          </cell>
          <cell r="AS100">
            <v>12.219959266802443</v>
          </cell>
          <cell r="AU100">
            <v>92</v>
          </cell>
          <cell r="AV100">
            <v>620</v>
          </cell>
          <cell r="AW100">
            <v>0.14838709677419354</v>
          </cell>
          <cell r="AY100">
            <v>0</v>
          </cell>
          <cell r="AZ100">
            <v>924</v>
          </cell>
          <cell r="BA100">
            <v>919</v>
          </cell>
          <cell r="BB100">
            <v>1.0054406964091405</v>
          </cell>
          <cell r="BD100">
            <v>0</v>
          </cell>
          <cell r="BE100">
            <v>0</v>
          </cell>
          <cell r="BF100">
            <v>-14885.289999999999</v>
          </cell>
          <cell r="BG100">
            <v>-18211.48</v>
          </cell>
          <cell r="BI100">
            <v>-39395.299999999996</v>
          </cell>
          <cell r="BL100">
            <v>-58672</v>
          </cell>
          <cell r="BM100">
            <v>-12823.365524043591</v>
          </cell>
          <cell r="BO100">
            <v>240131.28113703616</v>
          </cell>
          <cell r="BP100">
            <v>238534</v>
          </cell>
          <cell r="BQ100">
            <v>77683</v>
          </cell>
          <cell r="BR100">
            <v>183775.91836874714</v>
          </cell>
          <cell r="BS100">
            <v>9914.9148331244687</v>
          </cell>
          <cell r="BT100">
            <v>25160.51397010668</v>
          </cell>
          <cell r="BU100">
            <v>84042.742812826997</v>
          </cell>
          <cell r="BV100">
            <v>143275.3160113607</v>
          </cell>
          <cell r="BW100">
            <v>216829.09495528831</v>
          </cell>
          <cell r="BX100">
            <v>70375.328508975159</v>
          </cell>
          <cell r="BY100">
            <v>115007.48072680269</v>
          </cell>
          <cell r="CA100">
            <v>-4412.3156721502673</v>
          </cell>
          <cell r="CD100">
            <v>0</v>
          </cell>
          <cell r="CE100">
            <v>154574.85982862662</v>
          </cell>
          <cell r="CF100">
            <v>0</v>
          </cell>
          <cell r="CG100">
            <v>1897515.382913122</v>
          </cell>
          <cell r="CH100">
            <v>617201</v>
          </cell>
          <cell r="CI100">
            <v>961136.90209999995</v>
          </cell>
          <cell r="CJ100">
            <v>42915.058340000003</v>
          </cell>
          <cell r="CK100">
            <v>918221.84375999996</v>
          </cell>
          <cell r="CL100">
            <v>6645486.7894746345</v>
          </cell>
          <cell r="CM100">
            <v>7415524.3716698624</v>
          </cell>
          <cell r="CO100">
            <v>114733.86842228207</v>
          </cell>
          <cell r="CP100">
            <v>42905.46</v>
          </cell>
          <cell r="CQ100">
            <v>37953.06</v>
          </cell>
          <cell r="CR100">
            <v>83402.137687825467</v>
          </cell>
          <cell r="CS100">
            <v>1564.55</v>
          </cell>
          <cell r="CT100">
            <v>133980.83034657501</v>
          </cell>
          <cell r="CU100">
            <v>35680.007346978724</v>
          </cell>
        </row>
        <row r="101">
          <cell r="B101" t="str">
            <v>Kotka</v>
          </cell>
          <cell r="C101">
            <v>52883</v>
          </cell>
          <cell r="Q101">
            <v>2560</v>
          </cell>
          <cell r="R101">
            <v>499</v>
          </cell>
          <cell r="S101">
            <v>3074</v>
          </cell>
          <cell r="T101">
            <v>1581</v>
          </cell>
          <cell r="U101">
            <v>1635</v>
          </cell>
          <cell r="V101">
            <v>29623</v>
          </cell>
          <cell r="W101">
            <v>8030</v>
          </cell>
          <cell r="X101">
            <v>4083</v>
          </cell>
          <cell r="Y101">
            <v>1798</v>
          </cell>
          <cell r="AE101">
            <v>1.3992254788555842</v>
          </cell>
          <cell r="AF101">
            <v>87166393.8960208</v>
          </cell>
          <cell r="AG101">
            <v>3504</v>
          </cell>
          <cell r="AH101">
            <v>24053</v>
          </cell>
          <cell r="AJ101">
            <v>4937</v>
          </cell>
          <cell r="AK101">
            <v>9.3357033451203594E-2</v>
          </cell>
          <cell r="AM101">
            <v>0</v>
          </cell>
          <cell r="AN101">
            <v>504</v>
          </cell>
          <cell r="AP101">
            <v>3</v>
          </cell>
          <cell r="AQ101">
            <v>488</v>
          </cell>
          <cell r="AR101">
            <v>272.02999999999997</v>
          </cell>
          <cell r="AS101">
            <v>194.4013527919715</v>
          </cell>
          <cell r="AU101">
            <v>2434</v>
          </cell>
          <cell r="AV101">
            <v>15715</v>
          </cell>
          <cell r="AW101">
            <v>0.15488386891504932</v>
          </cell>
          <cell r="AY101">
            <v>0</v>
          </cell>
          <cell r="AZ101">
            <v>21729</v>
          </cell>
          <cell r="BA101">
            <v>19507</v>
          </cell>
          <cell r="BB101">
            <v>1.1139078279591941</v>
          </cell>
          <cell r="BD101">
            <v>0</v>
          </cell>
          <cell r="BE101">
            <v>3</v>
          </cell>
          <cell r="BF101">
            <v>-337831.08999999997</v>
          </cell>
          <cell r="BG101">
            <v>-413321.07999999996</v>
          </cell>
          <cell r="BI101">
            <v>-894101.29999999993</v>
          </cell>
          <cell r="BL101">
            <v>1472159</v>
          </cell>
          <cell r="BM101">
            <v>-4364143.3988205343</v>
          </cell>
          <cell r="BO101">
            <v>-573075.17887949944</v>
          </cell>
          <cell r="BP101">
            <v>3639803</v>
          </cell>
          <cell r="BQ101">
            <v>1163250</v>
          </cell>
          <cell r="BR101">
            <v>2606864.8577143773</v>
          </cell>
          <cell r="BS101">
            <v>98405.038500204086</v>
          </cell>
          <cell r="BT101">
            <v>187240.83452947697</v>
          </cell>
          <cell r="BU101">
            <v>1470501.8591478586</v>
          </cell>
          <cell r="BV101">
            <v>2123241.615270677</v>
          </cell>
          <cell r="BW101">
            <v>3781112.1653880496</v>
          </cell>
          <cell r="BX101">
            <v>1085904.423377082</v>
          </cell>
          <cell r="BY101">
            <v>2130317.2442567786</v>
          </cell>
          <cell r="CA101">
            <v>781250.11828349403</v>
          </cell>
          <cell r="CD101">
            <v>0</v>
          </cell>
          <cell r="CE101">
            <v>2844522.7250904781</v>
          </cell>
          <cell r="CF101">
            <v>0</v>
          </cell>
          <cell r="CG101">
            <v>12577689.681190707</v>
          </cell>
          <cell r="CH101">
            <v>-1132829</v>
          </cell>
          <cell r="CI101">
            <v>374028.45430000004</v>
          </cell>
          <cell r="CJ101">
            <v>1155755.4002780002</v>
          </cell>
          <cell r="CK101">
            <v>-781726.94597800006</v>
          </cell>
          <cell r="CL101">
            <v>99866368.083154738</v>
          </cell>
          <cell r="CM101">
            <v>110339629.13864081</v>
          </cell>
          <cell r="CO101">
            <v>3676069.0496567823</v>
          </cell>
          <cell r="CP101">
            <v>939224</v>
          </cell>
          <cell r="CQ101">
            <v>696523.77</v>
          </cell>
          <cell r="CR101">
            <v>2646693.5665214672</v>
          </cell>
          <cell r="CS101">
            <v>38054.67</v>
          </cell>
          <cell r="CT101">
            <v>2380822.1633004858</v>
          </cell>
          <cell r="CU101">
            <v>1085024.8043910977</v>
          </cell>
        </row>
        <row r="102">
          <cell r="B102" t="str">
            <v>Kouvola</v>
          </cell>
          <cell r="C102">
            <v>83177</v>
          </cell>
          <cell r="Q102">
            <v>4040</v>
          </cell>
          <cell r="R102">
            <v>768</v>
          </cell>
          <cell r="S102">
            <v>4794</v>
          </cell>
          <cell r="T102">
            <v>2568</v>
          </cell>
          <cell r="U102">
            <v>2569</v>
          </cell>
          <cell r="V102">
            <v>45727</v>
          </cell>
          <cell r="W102">
            <v>12829</v>
          </cell>
          <cell r="X102">
            <v>6930</v>
          </cell>
          <cell r="Y102">
            <v>2952</v>
          </cell>
          <cell r="AE102">
            <v>1.1857697949094403</v>
          </cell>
          <cell r="AF102">
            <v>116184696.04433301</v>
          </cell>
          <cell r="AG102">
            <v>4620</v>
          </cell>
          <cell r="AH102">
            <v>38473</v>
          </cell>
          <cell r="AJ102">
            <v>3487</v>
          </cell>
          <cell r="AK102">
            <v>4.1922646885557309E-2</v>
          </cell>
          <cell r="AM102">
            <v>0</v>
          </cell>
          <cell r="AN102">
            <v>295</v>
          </cell>
          <cell r="AP102">
            <v>0</v>
          </cell>
          <cell r="AQ102">
            <v>0</v>
          </cell>
          <cell r="AR102">
            <v>2558.2399999999998</v>
          </cell>
          <cell r="AS102">
            <v>32.513368565889053</v>
          </cell>
          <cell r="AU102">
            <v>3018</v>
          </cell>
          <cell r="AV102">
            <v>24052</v>
          </cell>
          <cell r="AW102">
            <v>0.12547813071678032</v>
          </cell>
          <cell r="AY102">
            <v>0</v>
          </cell>
          <cell r="AZ102">
            <v>31329</v>
          </cell>
          <cell r="BA102">
            <v>32210</v>
          </cell>
          <cell r="BB102">
            <v>0.97264824588637067</v>
          </cell>
          <cell r="BD102">
            <v>0</v>
          </cell>
          <cell r="BE102">
            <v>1</v>
          </cell>
          <cell r="BF102">
            <v>-531276.76</v>
          </cell>
          <cell r="BG102">
            <v>-649993.12</v>
          </cell>
          <cell r="BI102">
            <v>-1406073.2</v>
          </cell>
          <cell r="BL102">
            <v>1721663</v>
          </cell>
          <cell r="BM102">
            <v>-4455910.345753273</v>
          </cell>
          <cell r="BO102">
            <v>-328800.80143755674</v>
          </cell>
          <cell r="BP102">
            <v>6029989</v>
          </cell>
          <cell r="BQ102">
            <v>1994317</v>
          </cell>
          <cell r="BR102">
            <v>4685514.5673859781</v>
          </cell>
          <cell r="BS102">
            <v>204266.15495217545</v>
          </cell>
          <cell r="BT102">
            <v>546399.83162475517</v>
          </cell>
          <cell r="BU102">
            <v>2240686.4328765911</v>
          </cell>
          <cell r="BV102">
            <v>3866084.163918898</v>
          </cell>
          <cell r="BW102">
            <v>6539303.3293673741</v>
          </cell>
          <cell r="BX102">
            <v>1904548.4230994999</v>
          </cell>
          <cell r="BY102">
            <v>3386639.5899784626</v>
          </cell>
          <cell r="CA102">
            <v>255481.909616975</v>
          </cell>
          <cell r="CD102">
            <v>0</v>
          </cell>
          <cell r="CE102">
            <v>4234185.5331035471</v>
          </cell>
          <cell r="CF102">
            <v>0</v>
          </cell>
          <cell r="CG102">
            <v>19243821.734008316</v>
          </cell>
          <cell r="CH102">
            <v>18167770</v>
          </cell>
          <cell r="CI102">
            <v>1268692.5546000001</v>
          </cell>
          <cell r="CJ102">
            <v>1103865.8340139999</v>
          </cell>
          <cell r="CK102">
            <v>164826.72058600024</v>
          </cell>
          <cell r="CL102">
            <v>149543226.43851763</v>
          </cell>
          <cell r="CM102">
            <v>168693210.94204384</v>
          </cell>
          <cell r="CO102">
            <v>5629530.4970433302</v>
          </cell>
          <cell r="CP102">
            <v>1479277.8</v>
          </cell>
          <cell r="CQ102">
            <v>1137139.77</v>
          </cell>
          <cell r="CR102">
            <v>4060003.2906183735</v>
          </cell>
          <cell r="CS102">
            <v>61811.76</v>
          </cell>
          <cell r="CT102">
            <v>3744674.9442513571</v>
          </cell>
          <cell r="CU102">
            <v>1720984.0155181272</v>
          </cell>
        </row>
        <row r="103">
          <cell r="B103" t="str">
            <v>Kristiinankaupunki</v>
          </cell>
          <cell r="C103">
            <v>6596</v>
          </cell>
          <cell r="Q103">
            <v>304</v>
          </cell>
          <cell r="R103">
            <v>48</v>
          </cell>
          <cell r="S103">
            <v>335</v>
          </cell>
          <cell r="T103">
            <v>165</v>
          </cell>
          <cell r="U103">
            <v>162</v>
          </cell>
          <cell r="V103">
            <v>3272</v>
          </cell>
          <cell r="W103">
            <v>1283</v>
          </cell>
          <cell r="X103">
            <v>667</v>
          </cell>
          <cell r="Y103">
            <v>360</v>
          </cell>
          <cell r="AE103">
            <v>1.1897700391704995</v>
          </cell>
          <cell r="AF103">
            <v>9244617.9041182287</v>
          </cell>
          <cell r="AG103">
            <v>145</v>
          </cell>
          <cell r="AH103">
            <v>2843</v>
          </cell>
          <cell r="AJ103">
            <v>278</v>
          </cell>
          <cell r="AK103">
            <v>4.2146755609460282E-2</v>
          </cell>
          <cell r="AM103">
            <v>3</v>
          </cell>
          <cell r="AN103">
            <v>3591</v>
          </cell>
          <cell r="AP103">
            <v>0</v>
          </cell>
          <cell r="AQ103">
            <v>0</v>
          </cell>
          <cell r="AR103">
            <v>683.04</v>
          </cell>
          <cell r="AS103">
            <v>9.656828297025065</v>
          </cell>
          <cell r="AU103">
            <v>250</v>
          </cell>
          <cell r="AV103">
            <v>1601</v>
          </cell>
          <cell r="AW103">
            <v>0.1561524047470331</v>
          </cell>
          <cell r="AY103">
            <v>0.48620000000000002</v>
          </cell>
          <cell r="AZ103">
            <v>2445</v>
          </cell>
          <cell r="BA103">
            <v>2604</v>
          </cell>
          <cell r="BB103">
            <v>0.93894009216589858</v>
          </cell>
          <cell r="BD103">
            <v>0</v>
          </cell>
          <cell r="BE103">
            <v>0</v>
          </cell>
          <cell r="BF103">
            <v>-41885.78</v>
          </cell>
          <cell r="BG103">
            <v>-51245.36</v>
          </cell>
          <cell r="BI103">
            <v>-110854.59999999999</v>
          </cell>
          <cell r="BL103">
            <v>-114657</v>
          </cell>
          <cell r="BM103">
            <v>-104550.49278833844</v>
          </cell>
          <cell r="BO103">
            <v>168304.44166308269</v>
          </cell>
          <cell r="BP103">
            <v>692802</v>
          </cell>
          <cell r="BQ103">
            <v>228414</v>
          </cell>
          <cell r="BR103">
            <v>568548.20017826033</v>
          </cell>
          <cell r="BS103">
            <v>30177.065317712404</v>
          </cell>
          <cell r="BT103">
            <v>84240.242776620333</v>
          </cell>
          <cell r="BU103">
            <v>255219.49443637565</v>
          </cell>
          <cell r="BV103">
            <v>392060.77922991442</v>
          </cell>
          <cell r="BW103">
            <v>659173.87447298644</v>
          </cell>
          <cell r="BX103">
            <v>219634.13547785871</v>
          </cell>
          <cell r="BY103">
            <v>347455.59014017653</v>
          </cell>
          <cell r="CA103">
            <v>-11820.749207567504</v>
          </cell>
          <cell r="CD103">
            <v>0</v>
          </cell>
          <cell r="CE103">
            <v>449304.16220015608</v>
          </cell>
          <cell r="CF103">
            <v>0</v>
          </cell>
          <cell r="CG103">
            <v>4125974.2262922949</v>
          </cell>
          <cell r="CH103">
            <v>246257</v>
          </cell>
          <cell r="CI103">
            <v>890653.9824000001</v>
          </cell>
          <cell r="CJ103">
            <v>93795.978000000003</v>
          </cell>
          <cell r="CK103">
            <v>796858.00440000009</v>
          </cell>
          <cell r="CL103">
            <v>17252041.825799659</v>
          </cell>
          <cell r="CM103">
            <v>20455757.320244193</v>
          </cell>
          <cell r="CO103">
            <v>383644.48777611839</v>
          </cell>
          <cell r="CP103">
            <v>101073.31</v>
          </cell>
          <cell r="CQ103">
            <v>115661.7</v>
          </cell>
          <cell r="CR103">
            <v>276626.67397414235</v>
          </cell>
          <cell r="CS103">
            <v>3971.55</v>
          </cell>
          <cell r="CT103">
            <v>254328.550653371</v>
          </cell>
          <cell r="CU103">
            <v>120244.27188301405</v>
          </cell>
        </row>
        <row r="104">
          <cell r="B104" t="str">
            <v>Kruunupyy</v>
          </cell>
          <cell r="C104">
            <v>6509</v>
          </cell>
          <cell r="Q104">
            <v>394</v>
          </cell>
          <cell r="R104">
            <v>70</v>
          </cell>
          <cell r="S104">
            <v>492</v>
          </cell>
          <cell r="T104">
            <v>249</v>
          </cell>
          <cell r="U104">
            <v>259</v>
          </cell>
          <cell r="V104">
            <v>3422</v>
          </cell>
          <cell r="W104">
            <v>882</v>
          </cell>
          <cell r="X104">
            <v>499</v>
          </cell>
          <cell r="Y104">
            <v>242</v>
          </cell>
          <cell r="AE104">
            <v>0.89265839995589635</v>
          </cell>
          <cell r="AF104">
            <v>6844549.3328186311</v>
          </cell>
          <cell r="AG104">
            <v>131</v>
          </cell>
          <cell r="AH104">
            <v>3062</v>
          </cell>
          <cell r="AJ104">
            <v>213</v>
          </cell>
          <cell r="AK104">
            <v>3.2723920725149791E-2</v>
          </cell>
          <cell r="AM104">
            <v>3</v>
          </cell>
          <cell r="AN104">
            <v>5060</v>
          </cell>
          <cell r="AP104">
            <v>0</v>
          </cell>
          <cell r="AQ104">
            <v>0</v>
          </cell>
          <cell r="AR104">
            <v>712.86</v>
          </cell>
          <cell r="AS104">
            <v>9.1308251269533987</v>
          </cell>
          <cell r="AU104">
            <v>227</v>
          </cell>
          <cell r="AV104">
            <v>1860</v>
          </cell>
          <cell r="AW104">
            <v>0.12204301075268817</v>
          </cell>
          <cell r="AY104">
            <v>0</v>
          </cell>
          <cell r="AZ104">
            <v>2443</v>
          </cell>
          <cell r="BA104">
            <v>2872</v>
          </cell>
          <cell r="BB104">
            <v>0.85062674094707524</v>
          </cell>
          <cell r="BD104">
            <v>0</v>
          </cell>
          <cell r="BE104">
            <v>0</v>
          </cell>
          <cell r="BF104">
            <v>-41210.61</v>
          </cell>
          <cell r="BG104">
            <v>-50419.32</v>
          </cell>
          <cell r="BI104">
            <v>-109067.7</v>
          </cell>
          <cell r="BL104">
            <v>-32538</v>
          </cell>
          <cell r="BM104">
            <v>-42683.453685173445</v>
          </cell>
          <cell r="BO104">
            <v>-40340.352658394724</v>
          </cell>
          <cell r="BP104">
            <v>575682</v>
          </cell>
          <cell r="BQ104">
            <v>200208</v>
          </cell>
          <cell r="BR104">
            <v>498934.73935790296</v>
          </cell>
          <cell r="BS104">
            <v>26028.434395778844</v>
          </cell>
          <cell r="BT104">
            <v>65840.183743487374</v>
          </cell>
          <cell r="BU104">
            <v>210501.86059898874</v>
          </cell>
          <cell r="BV104">
            <v>389555.46061370778</v>
          </cell>
          <cell r="BW104">
            <v>647069.59538668487</v>
          </cell>
          <cell r="BX104">
            <v>190445.68935750786</v>
          </cell>
          <cell r="BY104">
            <v>321821.65584313881</v>
          </cell>
          <cell r="CA104">
            <v>-76083.519055661483</v>
          </cell>
          <cell r="CD104">
            <v>0</v>
          </cell>
          <cell r="CE104">
            <v>427756.4741443714</v>
          </cell>
          <cell r="CF104">
            <v>0</v>
          </cell>
          <cell r="CG104">
            <v>3636431.7086271038</v>
          </cell>
          <cell r="CH104">
            <v>-116361</v>
          </cell>
          <cell r="CI104">
            <v>73405.547999999995</v>
          </cell>
          <cell r="CJ104">
            <v>496574.93859999999</v>
          </cell>
          <cell r="CK104">
            <v>-423169.39059999998</v>
          </cell>
          <cell r="CL104">
            <v>13610831.32862632</v>
          </cell>
          <cell r="CM104">
            <v>15688294.594126083</v>
          </cell>
          <cell r="CO104">
            <v>379572.91092476534</v>
          </cell>
          <cell r="CP104">
            <v>146753.75</v>
          </cell>
          <cell r="CQ104">
            <v>81263.61</v>
          </cell>
          <cell r="CR104">
            <v>270882.14342373161</v>
          </cell>
          <cell r="CS104">
            <v>5993.43</v>
          </cell>
          <cell r="CT104">
            <v>382393.79475550965</v>
          </cell>
          <cell r="CU104">
            <v>116298.38701156052</v>
          </cell>
        </row>
        <row r="105">
          <cell r="B105" t="str">
            <v>Kuhmo</v>
          </cell>
          <cell r="C105">
            <v>8329</v>
          </cell>
          <cell r="Q105">
            <v>286</v>
          </cell>
          <cell r="R105">
            <v>67</v>
          </cell>
          <cell r="S105">
            <v>450</v>
          </cell>
          <cell r="T105">
            <v>229</v>
          </cell>
          <cell r="U105">
            <v>204</v>
          </cell>
          <cell r="V105">
            <v>4191</v>
          </cell>
          <cell r="W105">
            <v>1621</v>
          </cell>
          <cell r="X105">
            <v>948</v>
          </cell>
          <cell r="Y105">
            <v>333</v>
          </cell>
          <cell r="AE105">
            <v>1.5006361769103906</v>
          </cell>
          <cell r="AF105">
            <v>14723584.889199266</v>
          </cell>
          <cell r="AG105">
            <v>466</v>
          </cell>
          <cell r="AH105">
            <v>3560</v>
          </cell>
          <cell r="AJ105">
            <v>174</v>
          </cell>
          <cell r="AK105">
            <v>2.0890863248889422E-2</v>
          </cell>
          <cell r="AM105">
            <v>0</v>
          </cell>
          <cell r="AN105">
            <v>6</v>
          </cell>
          <cell r="AP105">
            <v>0</v>
          </cell>
          <cell r="AQ105">
            <v>0</v>
          </cell>
          <cell r="AR105">
            <v>4806.5200000000004</v>
          </cell>
          <cell r="AS105">
            <v>1.7328545392508508</v>
          </cell>
          <cell r="AU105">
            <v>246</v>
          </cell>
          <cell r="AV105">
            <v>2069</v>
          </cell>
          <cell r="AW105">
            <v>0.11889801836636056</v>
          </cell>
          <cell r="AY105">
            <v>1.3105500000000001</v>
          </cell>
          <cell r="AZ105">
            <v>2711</v>
          </cell>
          <cell r="BA105">
            <v>2777</v>
          </cell>
          <cell r="BB105">
            <v>0.97623334533669426</v>
          </cell>
          <cell r="BD105">
            <v>0</v>
          </cell>
          <cell r="BE105">
            <v>0</v>
          </cell>
          <cell r="BF105">
            <v>-53628.689999999995</v>
          </cell>
          <cell r="BG105">
            <v>-65612.28</v>
          </cell>
          <cell r="BI105">
            <v>-141933.29999999999</v>
          </cell>
          <cell r="BL105">
            <v>576522</v>
          </cell>
          <cell r="BM105">
            <v>-178975.85692974061</v>
          </cell>
          <cell r="BO105">
            <v>45840.179071363062</v>
          </cell>
          <cell r="BP105">
            <v>879743</v>
          </cell>
          <cell r="BQ105">
            <v>272146</v>
          </cell>
          <cell r="BR105">
            <v>703979.24392603536</v>
          </cell>
          <cell r="BS105">
            <v>36783.396774021327</v>
          </cell>
          <cell r="BT105">
            <v>141222.52031815654</v>
          </cell>
          <cell r="BU105">
            <v>373179.4735321675</v>
          </cell>
          <cell r="BV105">
            <v>459507.82671199803</v>
          </cell>
          <cell r="BW105">
            <v>735798.27417832101</v>
          </cell>
          <cell r="BX105">
            <v>213856.4882541266</v>
          </cell>
          <cell r="BY105">
            <v>397634.08734254126</v>
          </cell>
          <cell r="CA105">
            <v>37511.593809174199</v>
          </cell>
          <cell r="CD105">
            <v>0</v>
          </cell>
          <cell r="CE105">
            <v>536682.60348458448</v>
          </cell>
          <cell r="CF105">
            <v>0</v>
          </cell>
          <cell r="CG105">
            <v>6265233.9921086682</v>
          </cell>
          <cell r="CH105">
            <v>-655716</v>
          </cell>
          <cell r="CI105">
            <v>42140.222000000002</v>
          </cell>
          <cell r="CJ105">
            <v>91077.254000000001</v>
          </cell>
          <cell r="CK105">
            <v>-48937.031999999999</v>
          </cell>
          <cell r="CL105">
            <v>28088102.567004099</v>
          </cell>
          <cell r="CM105">
            <v>31742243.361706343</v>
          </cell>
          <cell r="CO105">
            <v>454172.10692426359</v>
          </cell>
          <cell r="CP105">
            <v>124447.18000000001</v>
          </cell>
          <cell r="CQ105">
            <v>145303.14000000001</v>
          </cell>
          <cell r="CR105">
            <v>326103.50554245536</v>
          </cell>
          <cell r="CS105">
            <v>5512.03</v>
          </cell>
          <cell r="CT105">
            <v>572188.89273391827</v>
          </cell>
          <cell r="CU105">
            <v>142059.85854807872</v>
          </cell>
        </row>
        <row r="106">
          <cell r="B106" t="str">
            <v>Kuhmoinen</v>
          </cell>
          <cell r="C106">
            <v>2238</v>
          </cell>
          <cell r="Q106">
            <v>63</v>
          </cell>
          <cell r="R106">
            <v>11</v>
          </cell>
          <cell r="S106">
            <v>87</v>
          </cell>
          <cell r="T106">
            <v>37</v>
          </cell>
          <cell r="U106">
            <v>76</v>
          </cell>
          <cell r="V106">
            <v>1003</v>
          </cell>
          <cell r="W106">
            <v>498</v>
          </cell>
          <cell r="X106">
            <v>312</v>
          </cell>
          <cell r="Y106">
            <v>151</v>
          </cell>
          <cell r="AE106">
            <v>1.5812512146103952</v>
          </cell>
          <cell r="AF106">
            <v>4168753.7771551199</v>
          </cell>
          <cell r="AG106">
            <v>94</v>
          </cell>
          <cell r="AH106">
            <v>842</v>
          </cell>
          <cell r="AJ106">
            <v>22</v>
          </cell>
          <cell r="AK106">
            <v>9.8302055406613055E-3</v>
          </cell>
          <cell r="AM106">
            <v>0</v>
          </cell>
          <cell r="AN106">
            <v>5</v>
          </cell>
          <cell r="AP106">
            <v>3</v>
          </cell>
          <cell r="AQ106">
            <v>174</v>
          </cell>
          <cell r="AR106">
            <v>660.95</v>
          </cell>
          <cell r="AS106">
            <v>3.3860352522883725</v>
          </cell>
          <cell r="AU106">
            <v>66</v>
          </cell>
          <cell r="AV106">
            <v>489</v>
          </cell>
          <cell r="AW106">
            <v>0.13496932515337423</v>
          </cell>
          <cell r="AY106">
            <v>0.70821666666666672</v>
          </cell>
          <cell r="AZ106">
            <v>591</v>
          </cell>
          <cell r="BA106">
            <v>700</v>
          </cell>
          <cell r="BB106">
            <v>0.84428571428571431</v>
          </cell>
          <cell r="BD106">
            <v>0</v>
          </cell>
          <cell r="BE106">
            <v>0</v>
          </cell>
          <cell r="BF106">
            <v>-14210.119999999999</v>
          </cell>
          <cell r="BG106">
            <v>-17385.439999999999</v>
          </cell>
          <cell r="BI106">
            <v>-37608.400000000001</v>
          </cell>
          <cell r="BL106">
            <v>41818</v>
          </cell>
          <cell r="BM106">
            <v>-62215.456716327644</v>
          </cell>
          <cell r="BO106">
            <v>7533.0504499729723</v>
          </cell>
          <cell r="BP106">
            <v>263880</v>
          </cell>
          <cell r="BQ106">
            <v>73319</v>
          </cell>
          <cell r="BR106">
            <v>170391.72029912568</v>
          </cell>
          <cell r="BS106">
            <v>10287.71598803778</v>
          </cell>
          <cell r="BT106">
            <v>30345.713254875387</v>
          </cell>
          <cell r="BU106">
            <v>102649.1409805688</v>
          </cell>
          <cell r="BV106">
            <v>114930.21923193669</v>
          </cell>
          <cell r="BW106">
            <v>197835.3142036988</v>
          </cell>
          <cell r="BX106">
            <v>57829.095093288051</v>
          </cell>
          <cell r="BY106">
            <v>105456.41620269901</v>
          </cell>
          <cell r="CA106">
            <v>-10840.723120772134</v>
          </cell>
          <cell r="CD106">
            <v>0</v>
          </cell>
          <cell r="CE106">
            <v>133090.26226246919</v>
          </cell>
          <cell r="CF106">
            <v>0</v>
          </cell>
          <cell r="CG106">
            <v>1663522.709435584</v>
          </cell>
          <cell r="CH106">
            <v>-105085</v>
          </cell>
          <cell r="CI106">
            <v>21749.792000000001</v>
          </cell>
          <cell r="CJ106">
            <v>17671.706000000002</v>
          </cell>
          <cell r="CK106">
            <v>4078.0859999999993</v>
          </cell>
          <cell r="CL106">
            <v>7453057.2103558276</v>
          </cell>
          <cell r="CM106">
            <v>8133127.3479373418</v>
          </cell>
          <cell r="CO106">
            <v>113588.22268053502</v>
          </cell>
          <cell r="CP106">
            <v>26148.850000000002</v>
          </cell>
          <cell r="CQ106">
            <v>48117.27</v>
          </cell>
          <cell r="CR106">
            <v>84667.871033993681</v>
          </cell>
          <cell r="CS106">
            <v>890.59</v>
          </cell>
          <cell r="CT106">
            <v>140832.62432303757</v>
          </cell>
          <cell r="CU106">
            <v>41996.705742132828</v>
          </cell>
        </row>
        <row r="107">
          <cell r="B107" t="str">
            <v>Kuopio</v>
          </cell>
          <cell r="C107">
            <v>118664</v>
          </cell>
          <cell r="Q107">
            <v>6847</v>
          </cell>
          <cell r="R107">
            <v>1262</v>
          </cell>
          <cell r="S107">
            <v>7099</v>
          </cell>
          <cell r="T107">
            <v>3578</v>
          </cell>
          <cell r="U107">
            <v>3746</v>
          </cell>
          <cell r="V107">
            <v>71403</v>
          </cell>
          <cell r="W107">
            <v>14358</v>
          </cell>
          <cell r="X107">
            <v>7330</v>
          </cell>
          <cell r="Y107">
            <v>3041</v>
          </cell>
          <cell r="AE107">
            <v>1.212837970497785</v>
          </cell>
          <cell r="AF107">
            <v>169538001.4088937</v>
          </cell>
          <cell r="AG107">
            <v>5887</v>
          </cell>
          <cell r="AH107">
            <v>56280</v>
          </cell>
          <cell r="AJ107">
            <v>4685</v>
          </cell>
          <cell r="AK107">
            <v>3.9481224297175217E-2</v>
          </cell>
          <cell r="AM107">
            <v>0</v>
          </cell>
          <cell r="AN107">
            <v>123</v>
          </cell>
          <cell r="AP107">
            <v>3</v>
          </cell>
          <cell r="AQ107">
            <v>822</v>
          </cell>
          <cell r="AR107">
            <v>3241.03</v>
          </cell>
          <cell r="AS107">
            <v>36.613052023585091</v>
          </cell>
          <cell r="AU107">
            <v>3394</v>
          </cell>
          <cell r="AV107">
            <v>35668</v>
          </cell>
          <cell r="AW107">
            <v>9.5155321296400128E-2</v>
          </cell>
          <cell r="AY107">
            <v>0</v>
          </cell>
          <cell r="AZ107">
            <v>51833</v>
          </cell>
          <cell r="BA107">
            <v>49635</v>
          </cell>
          <cell r="BB107">
            <v>1.044283267855344</v>
          </cell>
          <cell r="BD107">
            <v>0</v>
          </cell>
          <cell r="BE107">
            <v>2</v>
          </cell>
          <cell r="BF107">
            <v>-745898.78999999992</v>
          </cell>
          <cell r="BG107">
            <v>-912573.48</v>
          </cell>
          <cell r="BI107">
            <v>-1974090.2999999998</v>
          </cell>
          <cell r="BL107">
            <v>344001</v>
          </cell>
          <cell r="BM107">
            <v>-10976593.923668547</v>
          </cell>
          <cell r="BO107">
            <v>568576.98968945071</v>
          </cell>
          <cell r="BP107">
            <v>8192552</v>
          </cell>
          <cell r="BQ107">
            <v>2780481</v>
          </cell>
          <cell r="BR107">
            <v>6685946.6703576334</v>
          </cell>
          <cell r="BS107">
            <v>274340.20533327683</v>
          </cell>
          <cell r="BT107">
            <v>542984.48595950566</v>
          </cell>
          <cell r="BU107">
            <v>3006730.6654707086</v>
          </cell>
          <cell r="BV107">
            <v>6029936.9606600516</v>
          </cell>
          <cell r="BW107">
            <v>8709832.9709610548</v>
          </cell>
          <cell r="BX107">
            <v>3071318.8947315691</v>
          </cell>
          <cell r="BY107">
            <v>5163829.5766633023</v>
          </cell>
          <cell r="CA107">
            <v>728631.85360230471</v>
          </cell>
          <cell r="CD107">
            <v>0</v>
          </cell>
          <cell r="CE107">
            <v>6676813.1039691158</v>
          </cell>
          <cell r="CF107">
            <v>0</v>
          </cell>
          <cell r="CG107">
            <v>35770068.094712421</v>
          </cell>
          <cell r="CH107">
            <v>-2907522</v>
          </cell>
          <cell r="CI107">
            <v>1223901.5766999999</v>
          </cell>
          <cell r="CJ107">
            <v>3662489.6151020005</v>
          </cell>
          <cell r="CK107">
            <v>-2438588.0384020004</v>
          </cell>
          <cell r="CL107">
            <v>164133578.61302775</v>
          </cell>
          <cell r="CM107">
            <v>197892143.85011753</v>
          </cell>
          <cell r="CO107">
            <v>7724999.4396294216</v>
          </cell>
          <cell r="CP107">
            <v>2264383.6800000002</v>
          </cell>
          <cell r="CQ107">
            <v>1238181.03</v>
          </cell>
          <cell r="CR107">
            <v>5517025.7136680875</v>
          </cell>
          <cell r="CS107">
            <v>86122.46</v>
          </cell>
          <cell r="CT107">
            <v>6525681.8492731247</v>
          </cell>
          <cell r="CU107">
            <v>2316054.833552951</v>
          </cell>
        </row>
        <row r="108">
          <cell r="B108" t="str">
            <v>Kuortane</v>
          </cell>
          <cell r="C108">
            <v>3572</v>
          </cell>
          <cell r="Q108">
            <v>151</v>
          </cell>
          <cell r="R108">
            <v>38</v>
          </cell>
          <cell r="S108">
            <v>246</v>
          </cell>
          <cell r="T108">
            <v>120</v>
          </cell>
          <cell r="U108">
            <v>135</v>
          </cell>
          <cell r="V108">
            <v>1761</v>
          </cell>
          <cell r="W108">
            <v>576</v>
          </cell>
          <cell r="X108">
            <v>362</v>
          </cell>
          <cell r="Y108">
            <v>183</v>
          </cell>
          <cell r="AE108">
            <v>1.5081891770763054</v>
          </cell>
          <cell r="AF108">
            <v>6346182.5503285108</v>
          </cell>
          <cell r="AG108">
            <v>74</v>
          </cell>
          <cell r="AH108">
            <v>1542</v>
          </cell>
          <cell r="AJ108">
            <v>54</v>
          </cell>
          <cell r="AK108">
            <v>1.5117581187010079E-2</v>
          </cell>
          <cell r="AM108">
            <v>0</v>
          </cell>
          <cell r="AN108">
            <v>4</v>
          </cell>
          <cell r="AP108">
            <v>0</v>
          </cell>
          <cell r="AQ108">
            <v>0</v>
          </cell>
          <cell r="AR108">
            <v>462.18</v>
          </cell>
          <cell r="AS108">
            <v>7.7285905924098834</v>
          </cell>
          <cell r="AU108">
            <v>124</v>
          </cell>
          <cell r="AV108">
            <v>969</v>
          </cell>
          <cell r="AW108">
            <v>0.12796697626418987</v>
          </cell>
          <cell r="AY108">
            <v>0</v>
          </cell>
          <cell r="AZ108">
            <v>1345</v>
          </cell>
          <cell r="BA108">
            <v>1406</v>
          </cell>
          <cell r="BB108">
            <v>0.95661450924608815</v>
          </cell>
          <cell r="BD108">
            <v>0</v>
          </cell>
          <cell r="BE108">
            <v>0</v>
          </cell>
          <cell r="BF108">
            <v>-22949.469999999998</v>
          </cell>
          <cell r="BG108">
            <v>-28077.64</v>
          </cell>
          <cell r="BI108">
            <v>-60737.899999999994</v>
          </cell>
          <cell r="BL108">
            <v>-28763</v>
          </cell>
          <cell r="BM108">
            <v>-53942.248961414793</v>
          </cell>
          <cell r="BO108">
            <v>43572.961399981752</v>
          </cell>
          <cell r="BP108">
            <v>402441</v>
          </cell>
          <cell r="BQ108">
            <v>120659</v>
          </cell>
          <cell r="BR108">
            <v>305156.29299167148</v>
          </cell>
          <cell r="BS108">
            <v>18450.74644536792</v>
          </cell>
          <cell r="BT108">
            <v>1795.9278249640176</v>
          </cell>
          <cell r="BU108">
            <v>137432.4563507495</v>
          </cell>
          <cell r="BV108">
            <v>220951.71960317195</v>
          </cell>
          <cell r="BW108">
            <v>351056.0725939158</v>
          </cell>
          <cell r="BX108">
            <v>102632.65252673901</v>
          </cell>
          <cell r="BY108">
            <v>178955.60971562</v>
          </cell>
          <cell r="CA108">
            <v>-10589.180504435826</v>
          </cell>
          <cell r="CD108">
            <v>0</v>
          </cell>
          <cell r="CE108">
            <v>245777.77707706019</v>
          </cell>
          <cell r="CF108">
            <v>0</v>
          </cell>
          <cell r="CG108">
            <v>3233256.9342503739</v>
          </cell>
          <cell r="CH108">
            <v>764419</v>
          </cell>
          <cell r="CI108">
            <v>295117.49020000006</v>
          </cell>
          <cell r="CJ108">
            <v>24468.516000000003</v>
          </cell>
          <cell r="CK108">
            <v>270648.97420000006</v>
          </cell>
          <cell r="CL108">
            <v>11926699.827347076</v>
          </cell>
          <cell r="CM108">
            <v>13125222.574951157</v>
          </cell>
          <cell r="CO108">
            <v>183572.52367677327</v>
          </cell>
          <cell r="CP108">
            <v>67880.28</v>
          </cell>
          <cell r="CQ108">
            <v>56128.47</v>
          </cell>
          <cell r="CR108">
            <v>126993.7942236309</v>
          </cell>
          <cell r="CS108">
            <v>2888.4</v>
          </cell>
          <cell r="CT108">
            <v>170524.24794840513</v>
          </cell>
          <cell r="CU108">
            <v>53538.487333403427</v>
          </cell>
        </row>
        <row r="109">
          <cell r="B109" t="str">
            <v>Kurikka</v>
          </cell>
          <cell r="C109">
            <v>20952</v>
          </cell>
          <cell r="Q109">
            <v>1135</v>
          </cell>
          <cell r="R109">
            <v>238</v>
          </cell>
          <cell r="S109">
            <v>1362</v>
          </cell>
          <cell r="T109">
            <v>711</v>
          </cell>
          <cell r="U109">
            <v>685</v>
          </cell>
          <cell r="V109">
            <v>10767</v>
          </cell>
          <cell r="W109">
            <v>3468</v>
          </cell>
          <cell r="X109">
            <v>1782</v>
          </cell>
          <cell r="Y109">
            <v>804</v>
          </cell>
          <cell r="AE109">
            <v>1.383579503917554</v>
          </cell>
          <cell r="AF109">
            <v>34148756.648442939</v>
          </cell>
          <cell r="AG109">
            <v>640</v>
          </cell>
          <cell r="AH109">
            <v>9237</v>
          </cell>
          <cell r="AJ109">
            <v>338</v>
          </cell>
          <cell r="AK109">
            <v>1.6132111492936235E-2</v>
          </cell>
          <cell r="AM109">
            <v>0</v>
          </cell>
          <cell r="AN109">
            <v>73</v>
          </cell>
          <cell r="AP109">
            <v>0</v>
          </cell>
          <cell r="AQ109">
            <v>0</v>
          </cell>
          <cell r="AR109">
            <v>1724.62</v>
          </cell>
          <cell r="AS109">
            <v>12.148763205807658</v>
          </cell>
          <cell r="AU109">
            <v>663</v>
          </cell>
          <cell r="AV109">
            <v>5667</v>
          </cell>
          <cell r="AW109">
            <v>0.1169931180518793</v>
          </cell>
          <cell r="AY109">
            <v>0</v>
          </cell>
          <cell r="AZ109">
            <v>7248</v>
          </cell>
          <cell r="BA109">
            <v>8187</v>
          </cell>
          <cell r="BB109">
            <v>0.88530597288384028</v>
          </cell>
          <cell r="BD109">
            <v>0</v>
          </cell>
          <cell r="BE109">
            <v>0</v>
          </cell>
          <cell r="BF109">
            <v>-133790.93</v>
          </cell>
          <cell r="BG109">
            <v>-163687.16</v>
          </cell>
          <cell r="BI109">
            <v>-354090.1</v>
          </cell>
          <cell r="BL109">
            <v>-113946</v>
          </cell>
          <cell r="BM109">
            <v>-674146.754345836</v>
          </cell>
          <cell r="BO109">
            <v>261876.34645608068</v>
          </cell>
          <cell r="BP109">
            <v>2077689</v>
          </cell>
          <cell r="BQ109">
            <v>680804</v>
          </cell>
          <cell r="BR109">
            <v>1686262.0985350716</v>
          </cell>
          <cell r="BS109">
            <v>83240.06106929644</v>
          </cell>
          <cell r="BT109">
            <v>147392.01109430741</v>
          </cell>
          <cell r="BU109">
            <v>733409.50225792173</v>
          </cell>
          <cell r="BV109">
            <v>1300647.7488145032</v>
          </cell>
          <cell r="BW109">
            <v>1980529.4052533626</v>
          </cell>
          <cell r="BX109">
            <v>582317.83506982622</v>
          </cell>
          <cell r="BY109">
            <v>1046313.1277298393</v>
          </cell>
          <cell r="CA109">
            <v>7905.2280784835602</v>
          </cell>
          <cell r="CD109">
            <v>0</v>
          </cell>
          <cell r="CE109">
            <v>1428875.7360085375</v>
          </cell>
          <cell r="CF109">
            <v>0</v>
          </cell>
          <cell r="CG109">
            <v>17979770.791748345</v>
          </cell>
          <cell r="CH109">
            <v>-2574513</v>
          </cell>
          <cell r="CI109">
            <v>569708.61420000019</v>
          </cell>
          <cell r="CJ109">
            <v>153879.77840000001</v>
          </cell>
          <cell r="CK109">
            <v>415828.83580000018</v>
          </cell>
          <cell r="CL109">
            <v>52345398.412837379</v>
          </cell>
          <cell r="CM109">
            <v>59302244.752278864</v>
          </cell>
          <cell r="CO109">
            <v>1088812.2164154474</v>
          </cell>
          <cell r="CP109">
            <v>417847.95</v>
          </cell>
          <cell r="CQ109">
            <v>303123.78000000003</v>
          </cell>
          <cell r="CR109">
            <v>773811.67105113075</v>
          </cell>
          <cell r="CS109">
            <v>17113.77</v>
          </cell>
          <cell r="CT109">
            <v>1000230.6951329743</v>
          </cell>
          <cell r="CU109">
            <v>319496.81866183411</v>
          </cell>
        </row>
        <row r="110">
          <cell r="B110" t="str">
            <v>Kustavi</v>
          </cell>
          <cell r="C110">
            <v>926</v>
          </cell>
          <cell r="Q110">
            <v>29</v>
          </cell>
          <cell r="R110">
            <v>5</v>
          </cell>
          <cell r="S110">
            <v>35</v>
          </cell>
          <cell r="T110">
            <v>17</v>
          </cell>
          <cell r="U110">
            <v>14</v>
          </cell>
          <cell r="V110">
            <v>473</v>
          </cell>
          <cell r="W110">
            <v>226</v>
          </cell>
          <cell r="X110">
            <v>92</v>
          </cell>
          <cell r="Y110">
            <v>35</v>
          </cell>
          <cell r="AE110">
            <v>1.1989003501297295</v>
          </cell>
          <cell r="AF110">
            <v>1307794.0711313125</v>
          </cell>
          <cell r="AG110">
            <v>36</v>
          </cell>
          <cell r="AH110">
            <v>362</v>
          </cell>
          <cell r="AJ110">
            <v>27</v>
          </cell>
          <cell r="AK110">
            <v>2.9157667386609073E-2</v>
          </cell>
          <cell r="AM110">
            <v>0</v>
          </cell>
          <cell r="AN110">
            <v>12</v>
          </cell>
          <cell r="AP110">
            <v>1</v>
          </cell>
          <cell r="AQ110">
            <v>0</v>
          </cell>
          <cell r="AR110">
            <v>165.81</v>
          </cell>
          <cell r="AS110">
            <v>5.5847053856824074</v>
          </cell>
          <cell r="AU110">
            <v>35</v>
          </cell>
          <cell r="AV110">
            <v>221</v>
          </cell>
          <cell r="AW110">
            <v>0.15837104072398189</v>
          </cell>
          <cell r="AY110">
            <v>0.54339999999999999</v>
          </cell>
          <cell r="AZ110">
            <v>276</v>
          </cell>
          <cell r="BA110">
            <v>337</v>
          </cell>
          <cell r="BB110">
            <v>0.81899109792284863</v>
          </cell>
          <cell r="BD110">
            <v>0</v>
          </cell>
          <cell r="BE110">
            <v>0</v>
          </cell>
          <cell r="BF110">
            <v>-5824.1299999999992</v>
          </cell>
          <cell r="BG110">
            <v>-7125.5599999999995</v>
          </cell>
          <cell r="BI110">
            <v>-15414.099999999999</v>
          </cell>
          <cell r="BL110">
            <v>14097</v>
          </cell>
          <cell r="BM110">
            <v>5068.5050488294364</v>
          </cell>
          <cell r="BO110">
            <v>44742.655345892534</v>
          </cell>
          <cell r="BP110">
            <v>85842</v>
          </cell>
          <cell r="BQ110">
            <v>32620</v>
          </cell>
          <cell r="BR110">
            <v>75487.329943168224</v>
          </cell>
          <cell r="BS110">
            <v>4273.1891553568776</v>
          </cell>
          <cell r="BT110">
            <v>8143.4788131841997</v>
          </cell>
          <cell r="BU110">
            <v>29434.574132182515</v>
          </cell>
          <cell r="BV110">
            <v>45615.810298082986</v>
          </cell>
          <cell r="BW110">
            <v>79648.678302925182</v>
          </cell>
          <cell r="BX110">
            <v>28605.933380118007</v>
          </cell>
          <cell r="BY110">
            <v>43665.685961733012</v>
          </cell>
          <cell r="CA110">
            <v>-4288.4037715064806</v>
          </cell>
          <cell r="CD110">
            <v>0</v>
          </cell>
          <cell r="CE110">
            <v>53307.657033444571</v>
          </cell>
          <cell r="CF110">
            <v>0</v>
          </cell>
          <cell r="CG110">
            <v>226451.6564411915</v>
          </cell>
          <cell r="CH110">
            <v>-188512</v>
          </cell>
          <cell r="CI110">
            <v>0</v>
          </cell>
          <cell r="CJ110">
            <v>184873.23200000002</v>
          </cell>
          <cell r="CK110">
            <v>-184873.23200000002</v>
          </cell>
          <cell r="CL110">
            <v>1680158.3484564594</v>
          </cell>
          <cell r="CM110">
            <v>2089039.5465156874</v>
          </cell>
          <cell r="CO110">
            <v>54755.81306137074</v>
          </cell>
          <cell r="CP110">
            <v>9712.43</v>
          </cell>
          <cell r="CQ110">
            <v>17674.71</v>
          </cell>
          <cell r="CR110">
            <v>37134.685378884576</v>
          </cell>
          <cell r="CS110">
            <v>409.19</v>
          </cell>
          <cell r="CT110">
            <v>53019.764487576256</v>
          </cell>
          <cell r="CU110">
            <v>21450.290292461763</v>
          </cell>
        </row>
        <row r="111">
          <cell r="B111" t="str">
            <v>Kuusamo</v>
          </cell>
          <cell r="C111">
            <v>15207</v>
          </cell>
          <cell r="Q111">
            <v>763</v>
          </cell>
          <cell r="R111">
            <v>178</v>
          </cell>
          <cell r="S111">
            <v>1015</v>
          </cell>
          <cell r="T111">
            <v>517</v>
          </cell>
          <cell r="U111">
            <v>468</v>
          </cell>
          <cell r="V111">
            <v>8235</v>
          </cell>
          <cell r="W111">
            <v>2222</v>
          </cell>
          <cell r="X111">
            <v>1341</v>
          </cell>
          <cell r="Y111">
            <v>468</v>
          </cell>
          <cell r="AE111">
            <v>1.3869847801743731</v>
          </cell>
          <cell r="AF111">
            <v>24846231.756387573</v>
          </cell>
          <cell r="AG111">
            <v>637</v>
          </cell>
          <cell r="AH111">
            <v>6674</v>
          </cell>
          <cell r="AJ111">
            <v>285</v>
          </cell>
          <cell r="AK111">
            <v>1.874136910633261E-2</v>
          </cell>
          <cell r="AM111">
            <v>0</v>
          </cell>
          <cell r="AN111">
            <v>35</v>
          </cell>
          <cell r="AP111">
            <v>0</v>
          </cell>
          <cell r="AQ111">
            <v>0</v>
          </cell>
          <cell r="AR111">
            <v>4978.3</v>
          </cell>
          <cell r="AS111">
            <v>3.0546572123013878</v>
          </cell>
          <cell r="AU111">
            <v>417</v>
          </cell>
          <cell r="AV111">
            <v>4127</v>
          </cell>
          <cell r="AW111">
            <v>0.10104191906954205</v>
          </cell>
          <cell r="AY111">
            <v>0.77481666666666671</v>
          </cell>
          <cell r="AZ111">
            <v>5939</v>
          </cell>
          <cell r="BA111">
            <v>5840</v>
          </cell>
          <cell r="BB111">
            <v>1.0169520547945206</v>
          </cell>
          <cell r="BD111">
            <v>0</v>
          </cell>
          <cell r="BE111">
            <v>5</v>
          </cell>
          <cell r="BF111">
            <v>-97085.659999999989</v>
          </cell>
          <cell r="BG111">
            <v>-118779.92</v>
          </cell>
          <cell r="BI111">
            <v>-256946.19999999998</v>
          </cell>
          <cell r="BL111">
            <v>250403</v>
          </cell>
          <cell r="BM111">
            <v>-371748.75612719322</v>
          </cell>
          <cell r="BO111">
            <v>-579082.72562681884</v>
          </cell>
          <cell r="BP111">
            <v>1313963</v>
          </cell>
          <cell r="BQ111">
            <v>435634</v>
          </cell>
          <cell r="BR111">
            <v>1098414.4865117071</v>
          </cell>
          <cell r="BS111">
            <v>52714.551751714826</v>
          </cell>
          <cell r="BT111">
            <v>141116.00218029704</v>
          </cell>
          <cell r="BU111">
            <v>546955.32508172083</v>
          </cell>
          <cell r="BV111">
            <v>838660.79325437604</v>
          </cell>
          <cell r="BW111">
            <v>1266459.4287688755</v>
          </cell>
          <cell r="BX111">
            <v>388094.82597514911</v>
          </cell>
          <cell r="BY111">
            <v>695696.60555438756</v>
          </cell>
          <cell r="CA111">
            <v>2345.9150886613643</v>
          </cell>
          <cell r="CD111">
            <v>0</v>
          </cell>
          <cell r="CE111">
            <v>928099.37177820492</v>
          </cell>
          <cell r="CF111">
            <v>0</v>
          </cell>
          <cell r="CG111">
            <v>10742965.156632962</v>
          </cell>
          <cell r="CH111">
            <v>-933430</v>
          </cell>
          <cell r="CI111">
            <v>108748.96</v>
          </cell>
          <cell r="CJ111">
            <v>161247.52043999999</v>
          </cell>
          <cell r="CK111">
            <v>-52498.560439999987</v>
          </cell>
          <cell r="CL111">
            <v>39544229.161967725</v>
          </cell>
          <cell r="CM111">
            <v>45040093.77746997</v>
          </cell>
          <cell r="CO111">
            <v>796034.67772191577</v>
          </cell>
          <cell r="CP111">
            <v>298096.89</v>
          </cell>
          <cell r="CQ111">
            <v>201832.17</v>
          </cell>
          <cell r="CR111">
            <v>565005.50279498147</v>
          </cell>
          <cell r="CS111">
            <v>12444.19</v>
          </cell>
          <cell r="CT111">
            <v>1032251.1033727325</v>
          </cell>
          <cell r="CU111">
            <v>258717.35319233363</v>
          </cell>
        </row>
        <row r="112">
          <cell r="B112" t="str">
            <v>Outokumpu</v>
          </cell>
          <cell r="C112">
            <v>6803</v>
          </cell>
          <cell r="Q112">
            <v>330</v>
          </cell>
          <cell r="R112">
            <v>78</v>
          </cell>
          <cell r="S112">
            <v>437</v>
          </cell>
          <cell r="T112">
            <v>187</v>
          </cell>
          <cell r="U112">
            <v>214</v>
          </cell>
          <cell r="V112">
            <v>3490</v>
          </cell>
          <cell r="W112">
            <v>1199</v>
          </cell>
          <cell r="X112">
            <v>621</v>
          </cell>
          <cell r="Y112">
            <v>247</v>
          </cell>
          <cell r="AE112">
            <v>1.4120603382458949</v>
          </cell>
          <cell r="AF112">
            <v>11316158.354720278</v>
          </cell>
          <cell r="AG112">
            <v>429</v>
          </cell>
          <cell r="AH112">
            <v>2721</v>
          </cell>
          <cell r="AJ112">
            <v>239</v>
          </cell>
          <cell r="AK112">
            <v>3.5131559606056149E-2</v>
          </cell>
          <cell r="AM112">
            <v>0</v>
          </cell>
          <cell r="AN112">
            <v>10</v>
          </cell>
          <cell r="AP112">
            <v>0</v>
          </cell>
          <cell r="AQ112">
            <v>0</v>
          </cell>
          <cell r="AR112">
            <v>445.82</v>
          </cell>
          <cell r="AS112">
            <v>15.259521780090619</v>
          </cell>
          <cell r="AU112">
            <v>231</v>
          </cell>
          <cell r="AV112">
            <v>1703</v>
          </cell>
          <cell r="AW112">
            <v>0.13564298297122723</v>
          </cell>
          <cell r="AY112">
            <v>6.3600000000000004E-2</v>
          </cell>
          <cell r="AZ112">
            <v>2462</v>
          </cell>
          <cell r="BA112">
            <v>2226</v>
          </cell>
          <cell r="BB112">
            <v>1.106019766397125</v>
          </cell>
          <cell r="BD112">
            <v>0</v>
          </cell>
          <cell r="BE112">
            <v>0</v>
          </cell>
          <cell r="BF112">
            <v>-44188.93</v>
          </cell>
          <cell r="BG112">
            <v>-54063.159999999996</v>
          </cell>
          <cell r="BI112">
            <v>-116950.09999999999</v>
          </cell>
          <cell r="BL112">
            <v>-98614</v>
          </cell>
          <cell r="BM112">
            <v>-699759.87536809931</v>
          </cell>
          <cell r="BO112">
            <v>145432.36814330891</v>
          </cell>
          <cell r="BP112">
            <v>623638</v>
          </cell>
          <cell r="BQ112">
            <v>194928</v>
          </cell>
          <cell r="BR112">
            <v>495129.10660122888</v>
          </cell>
          <cell r="BS112">
            <v>27465.201518653055</v>
          </cell>
          <cell r="BT112">
            <v>76620.883990547198</v>
          </cell>
          <cell r="BU112">
            <v>277622.93648706295</v>
          </cell>
          <cell r="BV112">
            <v>355298.14676291012</v>
          </cell>
          <cell r="BW112">
            <v>580213.74052740051</v>
          </cell>
          <cell r="BX112">
            <v>153037.84529078787</v>
          </cell>
          <cell r="BY112">
            <v>309166.59218559414</v>
          </cell>
          <cell r="CA112">
            <v>49425.287288842068</v>
          </cell>
          <cell r="CD112">
            <v>0</v>
          </cell>
          <cell r="CE112">
            <v>401612.80523659417</v>
          </cell>
          <cell r="CF112">
            <v>0</v>
          </cell>
          <cell r="CG112">
            <v>6605046.5824668566</v>
          </cell>
          <cell r="CH112">
            <v>-654886</v>
          </cell>
          <cell r="CI112">
            <v>111603.6202</v>
          </cell>
          <cell r="CJ112">
            <v>139728.81997999997</v>
          </cell>
          <cell r="CK112">
            <v>-28125.199779999966</v>
          </cell>
          <cell r="CL112">
            <v>17917722.845156815</v>
          </cell>
          <cell r="CM112">
            <v>20392053.469243851</v>
          </cell>
          <cell r="CO112">
            <v>355785.71195994585</v>
          </cell>
          <cell r="CP112">
            <v>124553.91</v>
          </cell>
          <cell r="CQ112">
            <v>103494.69</v>
          </cell>
          <cell r="CR112">
            <v>255024.20674685895</v>
          </cell>
          <cell r="CS112">
            <v>4501.09</v>
          </cell>
          <cell r="CT112">
            <v>347957.64298616827</v>
          </cell>
          <cell r="CU112">
            <v>107064.20843152808</v>
          </cell>
        </row>
        <row r="113">
          <cell r="B113" t="str">
            <v>Kyyjärvi</v>
          </cell>
          <cell r="C113">
            <v>1343</v>
          </cell>
          <cell r="Q113">
            <v>84</v>
          </cell>
          <cell r="R113">
            <v>16</v>
          </cell>
          <cell r="S113">
            <v>87</v>
          </cell>
          <cell r="T113">
            <v>36</v>
          </cell>
          <cell r="U113">
            <v>47</v>
          </cell>
          <cell r="V113">
            <v>642</v>
          </cell>
          <cell r="W113">
            <v>248</v>
          </cell>
          <cell r="X113">
            <v>132</v>
          </cell>
          <cell r="Y113">
            <v>51</v>
          </cell>
          <cell r="AE113">
            <v>1.3630466424887788</v>
          </cell>
          <cell r="AF113">
            <v>2156413.3929359424</v>
          </cell>
          <cell r="AG113">
            <v>54</v>
          </cell>
          <cell r="AH113">
            <v>557</v>
          </cell>
          <cell r="AJ113">
            <v>21</v>
          </cell>
          <cell r="AK113">
            <v>1.5636634400595682E-2</v>
          </cell>
          <cell r="AM113">
            <v>0</v>
          </cell>
          <cell r="AN113">
            <v>1</v>
          </cell>
          <cell r="AP113">
            <v>0</v>
          </cell>
          <cell r="AQ113">
            <v>0</v>
          </cell>
          <cell r="AR113">
            <v>448.2</v>
          </cell>
          <cell r="AS113">
            <v>2.9964301651048642</v>
          </cell>
          <cell r="AU113">
            <v>53</v>
          </cell>
          <cell r="AV113">
            <v>299</v>
          </cell>
          <cell r="AW113">
            <v>0.17725752508361203</v>
          </cell>
          <cell r="AY113">
            <v>0.84475</v>
          </cell>
          <cell r="AZ113">
            <v>483</v>
          </cell>
          <cell r="BA113">
            <v>454</v>
          </cell>
          <cell r="BB113">
            <v>1.0638766519823788</v>
          </cell>
          <cell r="BD113">
            <v>0</v>
          </cell>
          <cell r="BE113">
            <v>0</v>
          </cell>
          <cell r="BF113">
            <v>-8531.119999999999</v>
          </cell>
          <cell r="BG113">
            <v>-10437.44</v>
          </cell>
          <cell r="BI113">
            <v>-22578.399999999998</v>
          </cell>
          <cell r="BL113">
            <v>11212</v>
          </cell>
          <cell r="BM113">
            <v>-35426.944705579474</v>
          </cell>
          <cell r="BO113">
            <v>-17635.270867861807</v>
          </cell>
          <cell r="BP113">
            <v>144901</v>
          </cell>
          <cell r="BQ113">
            <v>45985</v>
          </cell>
          <cell r="BR113">
            <v>129179.66506163221</v>
          </cell>
          <cell r="BS113">
            <v>6978.7757563079076</v>
          </cell>
          <cell r="BT113">
            <v>17248.587342765153</v>
          </cell>
          <cell r="BU113">
            <v>61124.315563230717</v>
          </cell>
          <cell r="BV113">
            <v>69743.672955669972</v>
          </cell>
          <cell r="BW113">
            <v>130961.70997997127</v>
          </cell>
          <cell r="BX113">
            <v>33993.843416983786</v>
          </cell>
          <cell r="BY113">
            <v>69898.033972014266</v>
          </cell>
          <cell r="CA113">
            <v>-13878.665580779019</v>
          </cell>
          <cell r="CD113">
            <v>0</v>
          </cell>
          <cell r="CE113">
            <v>90282.750615545679</v>
          </cell>
          <cell r="CF113">
            <v>0</v>
          </cell>
          <cell r="CG113">
            <v>1149286.4036844957</v>
          </cell>
          <cell r="CH113">
            <v>-333326</v>
          </cell>
          <cell r="CI113">
            <v>77687.5383</v>
          </cell>
          <cell r="CJ113">
            <v>6796.81</v>
          </cell>
          <cell r="CK113">
            <v>70890.728300000002</v>
          </cell>
          <cell r="CL113">
            <v>3783354.6291524284</v>
          </cell>
          <cell r="CM113">
            <v>4075109.5361669566</v>
          </cell>
          <cell r="CO113">
            <v>65959.1657252117</v>
          </cell>
          <cell r="CP113">
            <v>27216.15</v>
          </cell>
          <cell r="CQ113">
            <v>21580.170000000002</v>
          </cell>
          <cell r="CR113">
            <v>49819.928000918007</v>
          </cell>
          <cell r="CS113">
            <v>866.52</v>
          </cell>
          <cell r="CT113">
            <v>80635.790686415552</v>
          </cell>
          <cell r="CU113">
            <v>23491.462106206287</v>
          </cell>
        </row>
        <row r="114">
          <cell r="B114" t="str">
            <v>Kärkölä</v>
          </cell>
          <cell r="C114">
            <v>4451</v>
          </cell>
          <cell r="Q114">
            <v>210</v>
          </cell>
          <cell r="R114">
            <v>42</v>
          </cell>
          <cell r="S114">
            <v>292</v>
          </cell>
          <cell r="T114">
            <v>143</v>
          </cell>
          <cell r="U114">
            <v>142</v>
          </cell>
          <cell r="V114">
            <v>2445</v>
          </cell>
          <cell r="W114">
            <v>727</v>
          </cell>
          <cell r="X114">
            <v>327</v>
          </cell>
          <cell r="Y114">
            <v>123</v>
          </cell>
          <cell r="AE114">
            <v>1.0340095907477354</v>
          </cell>
          <cell r="AF114">
            <v>5421599.7389566042</v>
          </cell>
          <cell r="AG114">
            <v>214</v>
          </cell>
          <cell r="AH114">
            <v>2074</v>
          </cell>
          <cell r="AJ114">
            <v>151</v>
          </cell>
          <cell r="AK114">
            <v>3.3924960682992583E-2</v>
          </cell>
          <cell r="AM114">
            <v>0</v>
          </cell>
          <cell r="AN114">
            <v>20</v>
          </cell>
          <cell r="AP114">
            <v>0</v>
          </cell>
          <cell r="AQ114">
            <v>0</v>
          </cell>
          <cell r="AR114">
            <v>256.49</v>
          </cell>
          <cell r="AS114">
            <v>17.353503060548167</v>
          </cell>
          <cell r="AU114">
            <v>263</v>
          </cell>
          <cell r="AV114">
            <v>1330</v>
          </cell>
          <cell r="AW114">
            <v>0.19774436090225564</v>
          </cell>
          <cell r="AY114">
            <v>0</v>
          </cell>
          <cell r="AZ114">
            <v>1731</v>
          </cell>
          <cell r="BA114">
            <v>1817</v>
          </cell>
          <cell r="BB114">
            <v>0.9526692350027518</v>
          </cell>
          <cell r="BD114">
            <v>0</v>
          </cell>
          <cell r="BE114">
            <v>1</v>
          </cell>
          <cell r="BF114">
            <v>-28445.48</v>
          </cell>
          <cell r="BG114">
            <v>-34801.760000000002</v>
          </cell>
          <cell r="BI114">
            <v>-75283.599999999991</v>
          </cell>
          <cell r="BL114">
            <v>7835</v>
          </cell>
          <cell r="BM114">
            <v>-323181.62783946475</v>
          </cell>
          <cell r="BO114">
            <v>-35237.641212861985</v>
          </cell>
          <cell r="BP114">
            <v>389680</v>
          </cell>
          <cell r="BQ114">
            <v>123884</v>
          </cell>
          <cell r="BR114">
            <v>273763.61576453398</v>
          </cell>
          <cell r="BS114">
            <v>13590.197081574734</v>
          </cell>
          <cell r="BT114">
            <v>61909.680832856684</v>
          </cell>
          <cell r="BU114">
            <v>128987.01462709896</v>
          </cell>
          <cell r="BV114">
            <v>247071.45361683314</v>
          </cell>
          <cell r="BW114">
            <v>415674.04633404157</v>
          </cell>
          <cell r="BX114">
            <v>112439.5435973581</v>
          </cell>
          <cell r="BY114">
            <v>194656.08423247086</v>
          </cell>
          <cell r="CA114">
            <v>31383.268910239327</v>
          </cell>
          <cell r="CD114">
            <v>0</v>
          </cell>
          <cell r="CE114">
            <v>267585.24522862566</v>
          </cell>
          <cell r="CF114">
            <v>0</v>
          </cell>
          <cell r="CG114">
            <v>2814875.8790572085</v>
          </cell>
          <cell r="CH114">
            <v>-1095915</v>
          </cell>
          <cell r="CI114">
            <v>107457.5661</v>
          </cell>
          <cell r="CJ114">
            <v>248817.62048000004</v>
          </cell>
          <cell r="CK114">
            <v>-141360.05438000005</v>
          </cell>
          <cell r="CL114">
            <v>6401866.08954354</v>
          </cell>
          <cell r="CM114">
            <v>7786187.2485280856</v>
          </cell>
          <cell r="CO114">
            <v>273027.29919713188</v>
          </cell>
          <cell r="CP114">
            <v>83462.86</v>
          </cell>
          <cell r="CQ114">
            <v>58932.39</v>
          </cell>
          <cell r="CR114">
            <v>194809.39607571487</v>
          </cell>
          <cell r="CS114">
            <v>3442.01</v>
          </cell>
          <cell r="CT114">
            <v>226214.59988801595</v>
          </cell>
          <cell r="CU114">
            <v>79805.975410873332</v>
          </cell>
        </row>
        <row r="115">
          <cell r="B115" t="str">
            <v>Kärsämäki</v>
          </cell>
          <cell r="C115">
            <v>2613</v>
          </cell>
          <cell r="Q115">
            <v>160</v>
          </cell>
          <cell r="R115">
            <v>35</v>
          </cell>
          <cell r="S115">
            <v>217</v>
          </cell>
          <cell r="T115">
            <v>108</v>
          </cell>
          <cell r="U115">
            <v>112</v>
          </cell>
          <cell r="V115">
            <v>1290</v>
          </cell>
          <cell r="W115">
            <v>360</v>
          </cell>
          <cell r="X115">
            <v>242</v>
          </cell>
          <cell r="Y115">
            <v>89</v>
          </cell>
          <cell r="AE115">
            <v>1.552811757817306</v>
          </cell>
          <cell r="AF115">
            <v>4779731.6111020586</v>
          </cell>
          <cell r="AG115">
            <v>97</v>
          </cell>
          <cell r="AH115">
            <v>1032</v>
          </cell>
          <cell r="AJ115">
            <v>24</v>
          </cell>
          <cell r="AK115">
            <v>9.1848450057405284E-3</v>
          </cell>
          <cell r="AM115">
            <v>0</v>
          </cell>
          <cell r="AN115">
            <v>2</v>
          </cell>
          <cell r="AP115">
            <v>0</v>
          </cell>
          <cell r="AQ115">
            <v>0</v>
          </cell>
          <cell r="AR115">
            <v>695.97</v>
          </cell>
          <cell r="AS115">
            <v>3.7544721755248069</v>
          </cell>
          <cell r="AU115">
            <v>105</v>
          </cell>
          <cell r="AV115">
            <v>660</v>
          </cell>
          <cell r="AW115">
            <v>0.15909090909090909</v>
          </cell>
          <cell r="AY115">
            <v>0.91866666666666674</v>
          </cell>
          <cell r="AZ115">
            <v>903</v>
          </cell>
          <cell r="BA115">
            <v>900</v>
          </cell>
          <cell r="BB115">
            <v>1.0033333333333334</v>
          </cell>
          <cell r="BD115">
            <v>0</v>
          </cell>
          <cell r="BE115">
            <v>0</v>
          </cell>
          <cell r="BF115">
            <v>-16475.41</v>
          </cell>
          <cell r="BG115">
            <v>-20156.919999999998</v>
          </cell>
          <cell r="BI115">
            <v>-43603.7</v>
          </cell>
          <cell r="BL115">
            <v>60418</v>
          </cell>
          <cell r="BM115">
            <v>-78322.364669489354</v>
          </cell>
          <cell r="BO115">
            <v>49000.515580207109</v>
          </cell>
          <cell r="BP115">
            <v>296680</v>
          </cell>
          <cell r="BQ115">
            <v>93301</v>
          </cell>
          <cell r="BR115">
            <v>241156.9708270324</v>
          </cell>
          <cell r="BS115">
            <v>12942.928733045273</v>
          </cell>
          <cell r="BT115">
            <v>34878.62628951513</v>
          </cell>
          <cell r="BU115">
            <v>119431.05590188224</v>
          </cell>
          <cell r="BV115">
            <v>172131.00315916064</v>
          </cell>
          <cell r="BW115">
            <v>235013.86050171551</v>
          </cell>
          <cell r="BX115">
            <v>78449.331645717946</v>
          </cell>
          <cell r="BY115">
            <v>136398.27916938005</v>
          </cell>
          <cell r="CA115">
            <v>14487.235701096903</v>
          </cell>
          <cell r="CD115">
            <v>0</v>
          </cell>
          <cell r="CE115">
            <v>188629.82254182707</v>
          </cell>
          <cell r="CF115">
            <v>0</v>
          </cell>
          <cell r="CG115">
            <v>2958507.7638749783</v>
          </cell>
          <cell r="CH115">
            <v>-7619</v>
          </cell>
          <cell r="CI115">
            <v>53015.118000000002</v>
          </cell>
          <cell r="CJ115">
            <v>42140.222000000002</v>
          </cell>
          <cell r="CK115">
            <v>10874.896000000001</v>
          </cell>
          <cell r="CL115">
            <v>9726364.5510290246</v>
          </cell>
          <cell r="CM115">
            <v>10894380.123375585</v>
          </cell>
          <cell r="CO115">
            <v>115934.58220283105</v>
          </cell>
          <cell r="CP115">
            <v>63397.62</v>
          </cell>
          <cell r="CQ115">
            <v>34598.370000000003</v>
          </cell>
          <cell r="CR115">
            <v>82593.843920896048</v>
          </cell>
          <cell r="CS115">
            <v>2599.56</v>
          </cell>
          <cell r="CT115">
            <v>177370.43026980667</v>
          </cell>
          <cell r="CU115">
            <v>35677.067493382594</v>
          </cell>
        </row>
        <row r="116">
          <cell r="B116" t="str">
            <v>Kemijärvi</v>
          </cell>
          <cell r="C116">
            <v>7370</v>
          </cell>
          <cell r="Q116">
            <v>247</v>
          </cell>
          <cell r="R116">
            <v>43</v>
          </cell>
          <cell r="S116">
            <v>320</v>
          </cell>
          <cell r="T116">
            <v>169</v>
          </cell>
          <cell r="U116">
            <v>182</v>
          </cell>
          <cell r="V116">
            <v>3619</v>
          </cell>
          <cell r="W116">
            <v>1497</v>
          </cell>
          <cell r="X116">
            <v>942</v>
          </cell>
          <cell r="Y116">
            <v>351</v>
          </cell>
          <cell r="AE116">
            <v>1.4179934417739828</v>
          </cell>
          <cell r="AF116">
            <v>12310820.54239987</v>
          </cell>
          <cell r="AG116">
            <v>395</v>
          </cell>
          <cell r="AH116">
            <v>3034</v>
          </cell>
          <cell r="AJ116">
            <v>96</v>
          </cell>
          <cell r="AK116">
            <v>1.3025780189959294E-2</v>
          </cell>
          <cell r="AM116">
            <v>0</v>
          </cell>
          <cell r="AN116">
            <v>1</v>
          </cell>
          <cell r="AP116">
            <v>0</v>
          </cell>
          <cell r="AQ116">
            <v>0</v>
          </cell>
          <cell r="AR116">
            <v>3504.13</v>
          </cell>
          <cell r="AS116">
            <v>2.1032324713980359</v>
          </cell>
          <cell r="AU116">
            <v>183</v>
          </cell>
          <cell r="AV116">
            <v>1675</v>
          </cell>
          <cell r="AW116">
            <v>0.10925373134328359</v>
          </cell>
          <cell r="AY116">
            <v>1.35585</v>
          </cell>
          <cell r="AZ116">
            <v>2279</v>
          </cell>
          <cell r="BA116">
            <v>2449</v>
          </cell>
          <cell r="BB116">
            <v>0.93058391180073496</v>
          </cell>
          <cell r="BD116">
            <v>0</v>
          </cell>
          <cell r="BE116">
            <v>1</v>
          </cell>
          <cell r="BF116">
            <v>-47539.539999999994</v>
          </cell>
          <cell r="BG116">
            <v>-58162.479999999996</v>
          </cell>
          <cell r="BI116">
            <v>-125817.79999999999</v>
          </cell>
          <cell r="BL116">
            <v>102751</v>
          </cell>
          <cell r="BM116">
            <v>-130006.33457491157</v>
          </cell>
          <cell r="BO116">
            <v>174912.97830431908</v>
          </cell>
          <cell r="BP116">
            <v>624747</v>
          </cell>
          <cell r="BQ116">
            <v>198738</v>
          </cell>
          <cell r="BR116">
            <v>550889.87076203129</v>
          </cell>
          <cell r="BS116">
            <v>29937.856057301051</v>
          </cell>
          <cell r="BT116">
            <v>97572.5961422533</v>
          </cell>
          <cell r="BU116">
            <v>274827.84891011514</v>
          </cell>
          <cell r="BV116">
            <v>359242.98619109433</v>
          </cell>
          <cell r="BW116">
            <v>642421.55214444455</v>
          </cell>
          <cell r="BX116">
            <v>183262.99810995691</v>
          </cell>
          <cell r="BY116">
            <v>335096.77977004676</v>
          </cell>
          <cell r="CA116">
            <v>58891.883490916924</v>
          </cell>
          <cell r="CD116">
            <v>0</v>
          </cell>
          <cell r="CE116">
            <v>420631.1405987296</v>
          </cell>
          <cell r="CF116">
            <v>0</v>
          </cell>
          <cell r="CG116">
            <v>4514833.112916057</v>
          </cell>
          <cell r="CH116">
            <v>-512134</v>
          </cell>
          <cell r="CI116">
            <v>43567.552100000001</v>
          </cell>
          <cell r="CJ116">
            <v>177736.5815</v>
          </cell>
          <cell r="CK116">
            <v>-134169.0294</v>
          </cell>
          <cell r="CL116">
            <v>22756665.063801169</v>
          </cell>
          <cell r="CM116">
            <v>24899080.660731804</v>
          </cell>
          <cell r="CO116">
            <v>448833.55616734794</v>
          </cell>
          <cell r="CP116">
            <v>96483.92</v>
          </cell>
          <cell r="CQ116">
            <v>139695.29999999999</v>
          </cell>
          <cell r="CR116">
            <v>330750.85638914607</v>
          </cell>
          <cell r="CS116">
            <v>4067.83</v>
          </cell>
          <cell r="CT116">
            <v>610271.92391611659</v>
          </cell>
          <cell r="CU116">
            <v>147827.23392908677</v>
          </cell>
        </row>
        <row r="117">
          <cell r="B117" t="str">
            <v>Kemiönsaari</v>
          </cell>
          <cell r="C117">
            <v>6724</v>
          </cell>
          <cell r="Q117">
            <v>294</v>
          </cell>
          <cell r="R117">
            <v>54</v>
          </cell>
          <cell r="S117">
            <v>363</v>
          </cell>
          <cell r="T117">
            <v>214</v>
          </cell>
          <cell r="U117">
            <v>187</v>
          </cell>
          <cell r="V117">
            <v>3394</v>
          </cell>
          <cell r="W117">
            <v>1225</v>
          </cell>
          <cell r="X117">
            <v>664</v>
          </cell>
          <cell r="Y117">
            <v>329</v>
          </cell>
          <cell r="AE117">
            <v>1.0144780685633363</v>
          </cell>
          <cell r="AF117">
            <v>8035550.9278974114</v>
          </cell>
          <cell r="AG117">
            <v>230</v>
          </cell>
          <cell r="AH117">
            <v>2854</v>
          </cell>
          <cell r="AJ117">
            <v>222</v>
          </cell>
          <cell r="AK117">
            <v>3.301606186793575E-2</v>
          </cell>
          <cell r="AM117">
            <v>3</v>
          </cell>
          <cell r="AN117">
            <v>4604</v>
          </cell>
          <cell r="AP117">
            <v>1</v>
          </cell>
          <cell r="AQ117">
            <v>0</v>
          </cell>
          <cell r="AR117">
            <v>686.84</v>
          </cell>
          <cell r="AS117">
            <v>9.7897618076990263</v>
          </cell>
          <cell r="AU117">
            <v>332</v>
          </cell>
          <cell r="AV117">
            <v>1849</v>
          </cell>
          <cell r="AW117">
            <v>0.17955651703623579</v>
          </cell>
          <cell r="AY117">
            <v>0.34639999999999999</v>
          </cell>
          <cell r="AZ117">
            <v>2234</v>
          </cell>
          <cell r="BA117">
            <v>2536</v>
          </cell>
          <cell r="BB117">
            <v>0.88091482649842268</v>
          </cell>
          <cell r="BD117">
            <v>0</v>
          </cell>
          <cell r="BE117">
            <v>0</v>
          </cell>
          <cell r="BF117">
            <v>-42863.829999999994</v>
          </cell>
          <cell r="BG117">
            <v>-52441.96</v>
          </cell>
          <cell r="BI117">
            <v>-113443.09999999999</v>
          </cell>
          <cell r="BL117">
            <v>-166132</v>
          </cell>
          <cell r="BM117">
            <v>-196591.34222923464</v>
          </cell>
          <cell r="BO117">
            <v>440505.18098794669</v>
          </cell>
          <cell r="BP117">
            <v>618448</v>
          </cell>
          <cell r="BQ117">
            <v>210429</v>
          </cell>
          <cell r="BR117">
            <v>506104.77098058606</v>
          </cell>
          <cell r="BS117">
            <v>23784.463471682662</v>
          </cell>
          <cell r="BT117">
            <v>39674.238062388489</v>
          </cell>
          <cell r="BU117">
            <v>215753.55380291198</v>
          </cell>
          <cell r="BV117">
            <v>259976.03473993632</v>
          </cell>
          <cell r="BW117">
            <v>608328.94764582033</v>
          </cell>
          <cell r="BX117">
            <v>197346.34516923071</v>
          </cell>
          <cell r="BY117">
            <v>324896.34520874429</v>
          </cell>
          <cell r="CA117">
            <v>7565.7545962447839</v>
          </cell>
          <cell r="CD117">
            <v>0</v>
          </cell>
          <cell r="CE117">
            <v>410485.27131033037</v>
          </cell>
          <cell r="CF117">
            <v>0</v>
          </cell>
          <cell r="CG117">
            <v>5014054.2387958635</v>
          </cell>
          <cell r="CH117">
            <v>-462953</v>
          </cell>
          <cell r="CI117">
            <v>171347.58009999999</v>
          </cell>
          <cell r="CJ117">
            <v>99301.394100000005</v>
          </cell>
          <cell r="CK117">
            <v>72046.185999999987</v>
          </cell>
          <cell r="CL117">
            <v>19152249.252049156</v>
          </cell>
          <cell r="CM117">
            <v>21307102.712080888</v>
          </cell>
          <cell r="CO117">
            <v>350052.53791079164</v>
          </cell>
          <cell r="CP117">
            <v>111746.31</v>
          </cell>
          <cell r="CQ117">
            <v>111055.26</v>
          </cell>
          <cell r="CR117">
            <v>256828.44084371362</v>
          </cell>
          <cell r="CS117">
            <v>5150.9800000000005</v>
          </cell>
          <cell r="CT117">
            <v>384994.48856853432</v>
          </cell>
          <cell r="CU117">
            <v>114775.669675482</v>
          </cell>
        </row>
        <row r="118">
          <cell r="B118" t="str">
            <v>Lahti</v>
          </cell>
          <cell r="C118">
            <v>119951</v>
          </cell>
          <cell r="Q118">
            <v>6561</v>
          </cell>
          <cell r="R118">
            <v>1260</v>
          </cell>
          <cell r="S118">
            <v>7392</v>
          </cell>
          <cell r="T118">
            <v>3544</v>
          </cell>
          <cell r="U118">
            <v>3838</v>
          </cell>
          <cell r="V118">
            <v>68683</v>
          </cell>
          <cell r="W118">
            <v>16770</v>
          </cell>
          <cell r="X118">
            <v>8743</v>
          </cell>
          <cell r="Y118">
            <v>3160</v>
          </cell>
          <cell r="AE118">
            <v>1.0690184499254629</v>
          </cell>
          <cell r="AF118">
            <v>151054742.19849685</v>
          </cell>
          <cell r="AG118">
            <v>7978</v>
          </cell>
          <cell r="AH118">
            <v>56791</v>
          </cell>
          <cell r="AJ118">
            <v>8313</v>
          </cell>
          <cell r="AK118">
            <v>6.930329884702921E-2</v>
          </cell>
          <cell r="AM118">
            <v>0</v>
          </cell>
          <cell r="AN118">
            <v>453</v>
          </cell>
          <cell r="AP118">
            <v>0</v>
          </cell>
          <cell r="AQ118">
            <v>0</v>
          </cell>
          <cell r="AR118">
            <v>459.48</v>
          </cell>
          <cell r="AS118">
            <v>261.0581526943501</v>
          </cell>
          <cell r="AU118">
            <v>5650</v>
          </cell>
          <cell r="AV118">
            <v>36289</v>
          </cell>
          <cell r="AW118">
            <v>0.15569456309074375</v>
          </cell>
          <cell r="AY118">
            <v>0</v>
          </cell>
          <cell r="AZ118">
            <v>50573</v>
          </cell>
          <cell r="BA118">
            <v>47187</v>
          </cell>
          <cell r="BB118">
            <v>1.0717570517303494</v>
          </cell>
          <cell r="BD118">
            <v>0</v>
          </cell>
          <cell r="BE118">
            <v>14</v>
          </cell>
          <cell r="BF118">
            <v>-754505.63</v>
          </cell>
          <cell r="BG118">
            <v>-923103.55999999994</v>
          </cell>
          <cell r="BI118">
            <v>-1996869.0999999999</v>
          </cell>
          <cell r="BL118">
            <v>3879229</v>
          </cell>
          <cell r="BM118">
            <v>-13923563.427454863</v>
          </cell>
          <cell r="BO118">
            <v>-194497.132058952</v>
          </cell>
          <cell r="BP118">
            <v>8053889</v>
          </cell>
          <cell r="BQ118">
            <v>2744547</v>
          </cell>
          <cell r="BR118">
            <v>6470503.7430433687</v>
          </cell>
          <cell r="BS118">
            <v>262175.49585462728</v>
          </cell>
          <cell r="BT118">
            <v>117375.99346749118</v>
          </cell>
          <cell r="BU118">
            <v>3024360.3881341554</v>
          </cell>
          <cell r="BV118">
            <v>5639445.0988301244</v>
          </cell>
          <cell r="BW118">
            <v>8570366.7796735</v>
          </cell>
          <cell r="BX118">
            <v>2792435.931143376</v>
          </cell>
          <cell r="BY118">
            <v>4955703.4512135433</v>
          </cell>
          <cell r="CA118">
            <v>1545742.4326244416</v>
          </cell>
          <cell r="CD118">
            <v>0</v>
          </cell>
          <cell r="CE118">
            <v>6448426.1231816737</v>
          </cell>
          <cell r="CF118">
            <v>0</v>
          </cell>
          <cell r="CG118">
            <v>33541574.51167579</v>
          </cell>
          <cell r="CH118">
            <v>-5172809</v>
          </cell>
          <cell r="CI118">
            <v>2805859.1042000009</v>
          </cell>
          <cell r="CJ118">
            <v>9142574.0042320024</v>
          </cell>
          <cell r="CK118">
            <v>-6336714.9000320015</v>
          </cell>
          <cell r="CL118">
            <v>161365542.72144067</v>
          </cell>
          <cell r="CM118">
            <v>188699813.45214242</v>
          </cell>
          <cell r="CO118">
            <v>7764607.6378041329</v>
          </cell>
          <cell r="CP118">
            <v>2262035.62</v>
          </cell>
          <cell r="CQ118">
            <v>1435657.11</v>
          </cell>
          <cell r="CR118">
            <v>5688182.7595738266</v>
          </cell>
          <cell r="CS118">
            <v>85304.08</v>
          </cell>
          <cell r="CT118">
            <v>6096308.1265260391</v>
          </cell>
          <cell r="CU118">
            <v>2405880.4612591169</v>
          </cell>
        </row>
        <row r="119">
          <cell r="B119" t="str">
            <v>Laihia</v>
          </cell>
          <cell r="C119">
            <v>8058</v>
          </cell>
          <cell r="Q119">
            <v>572</v>
          </cell>
          <cell r="R119">
            <v>127</v>
          </cell>
          <cell r="S119">
            <v>716</v>
          </cell>
          <cell r="T119">
            <v>299</v>
          </cell>
          <cell r="U119">
            <v>275</v>
          </cell>
          <cell r="V119">
            <v>4293</v>
          </cell>
          <cell r="W119">
            <v>1045</v>
          </cell>
          <cell r="X119">
            <v>507</v>
          </cell>
          <cell r="Y119">
            <v>224</v>
          </cell>
          <cell r="AE119">
            <v>0.95978062974442857</v>
          </cell>
          <cell r="AF119">
            <v>9110548.7064581532</v>
          </cell>
          <cell r="AG119">
            <v>234</v>
          </cell>
          <cell r="AH119">
            <v>3789</v>
          </cell>
          <cell r="AJ119">
            <v>109</v>
          </cell>
          <cell r="AK119">
            <v>1.352692975924547E-2</v>
          </cell>
          <cell r="AM119">
            <v>0</v>
          </cell>
          <cell r="AN119">
            <v>93</v>
          </cell>
          <cell r="AP119">
            <v>0</v>
          </cell>
          <cell r="AQ119">
            <v>0</v>
          </cell>
          <cell r="AR119">
            <v>505.16</v>
          </cell>
          <cell r="AS119">
            <v>15.951381740438672</v>
          </cell>
          <cell r="AU119">
            <v>217</v>
          </cell>
          <cell r="AV119">
            <v>2577</v>
          </cell>
          <cell r="AW119">
            <v>8.4206441598758244E-2</v>
          </cell>
          <cell r="AY119">
            <v>0</v>
          </cell>
          <cell r="AZ119">
            <v>1857</v>
          </cell>
          <cell r="BA119">
            <v>3444</v>
          </cell>
          <cell r="BB119">
            <v>0.53919860627177696</v>
          </cell>
          <cell r="BD119">
            <v>0</v>
          </cell>
          <cell r="BE119">
            <v>0</v>
          </cell>
          <cell r="BF119">
            <v>-50801.81</v>
          </cell>
          <cell r="BG119">
            <v>-62153.72</v>
          </cell>
          <cell r="BI119">
            <v>-134451.69999999998</v>
          </cell>
          <cell r="BL119">
            <v>-80765</v>
          </cell>
          <cell r="BM119">
            <v>-28389.378452450299</v>
          </cell>
          <cell r="BO119">
            <v>-82669.056636592373</v>
          </cell>
          <cell r="BP119">
            <v>630442</v>
          </cell>
          <cell r="BQ119">
            <v>196494</v>
          </cell>
          <cell r="BR119">
            <v>488277.61159213737</v>
          </cell>
          <cell r="BS119">
            <v>13438.707080138607</v>
          </cell>
          <cell r="BT119">
            <v>56865.719571891517</v>
          </cell>
          <cell r="BU119">
            <v>183097.91458002324</v>
          </cell>
          <cell r="BV119">
            <v>402271.60290042392</v>
          </cell>
          <cell r="BW119">
            <v>650793.64443367044</v>
          </cell>
          <cell r="BX119">
            <v>171958.51660430492</v>
          </cell>
          <cell r="BY119">
            <v>332204.5728419575</v>
          </cell>
          <cell r="CA119">
            <v>-12529.881211991415</v>
          </cell>
          <cell r="CD119">
            <v>0</v>
          </cell>
          <cell r="CE119">
            <v>434540.94731835771</v>
          </cell>
          <cell r="CF119">
            <v>0</v>
          </cell>
          <cell r="CG119">
            <v>3279904.2982196971</v>
          </cell>
          <cell r="CH119">
            <v>-496487</v>
          </cell>
          <cell r="CI119">
            <v>81765.624299999996</v>
          </cell>
          <cell r="CJ119">
            <v>157223.80891999998</v>
          </cell>
          <cell r="CK119">
            <v>-75458.184619999985</v>
          </cell>
          <cell r="CL119">
            <v>12614535.457027944</v>
          </cell>
          <cell r="CM119">
            <v>15198244.473198952</v>
          </cell>
          <cell r="CO119">
            <v>535464.28202733572</v>
          </cell>
          <cell r="CP119">
            <v>204174.49000000002</v>
          </cell>
          <cell r="CQ119">
            <v>88924.32</v>
          </cell>
          <cell r="CR119">
            <v>389019.12706228741</v>
          </cell>
          <cell r="CS119">
            <v>7196.93</v>
          </cell>
          <cell r="CT119">
            <v>310700.34280849958</v>
          </cell>
          <cell r="CU119">
            <v>153308.59868109325</v>
          </cell>
        </row>
        <row r="120">
          <cell r="B120" t="str">
            <v>Laitila</v>
          </cell>
          <cell r="C120">
            <v>8647</v>
          </cell>
          <cell r="Q120">
            <v>549</v>
          </cell>
          <cell r="R120">
            <v>103</v>
          </cell>
          <cell r="S120">
            <v>613</v>
          </cell>
          <cell r="T120">
            <v>288</v>
          </cell>
          <cell r="U120">
            <v>293</v>
          </cell>
          <cell r="V120">
            <v>4755</v>
          </cell>
          <cell r="W120">
            <v>1134</v>
          </cell>
          <cell r="X120">
            <v>637</v>
          </cell>
          <cell r="Y120">
            <v>275</v>
          </cell>
          <cell r="AE120">
            <v>1.0492576192196394</v>
          </cell>
          <cell r="AF120">
            <v>10687912.286136039</v>
          </cell>
          <cell r="AG120">
            <v>179</v>
          </cell>
          <cell r="AH120">
            <v>3907</v>
          </cell>
          <cell r="AJ120">
            <v>584</v>
          </cell>
          <cell r="AK120">
            <v>6.7537874407308893E-2</v>
          </cell>
          <cell r="AM120">
            <v>0</v>
          </cell>
          <cell r="AN120">
            <v>36</v>
          </cell>
          <cell r="AP120">
            <v>0</v>
          </cell>
          <cell r="AQ120">
            <v>0</v>
          </cell>
          <cell r="AR120">
            <v>531.61</v>
          </cell>
          <cell r="AS120">
            <v>16.26568348977634</v>
          </cell>
          <cell r="AU120">
            <v>487</v>
          </cell>
          <cell r="AV120">
            <v>2621</v>
          </cell>
          <cell r="AW120">
            <v>0.18580694391453645</v>
          </cell>
          <cell r="AY120">
            <v>0</v>
          </cell>
          <cell r="AZ120">
            <v>3823</v>
          </cell>
          <cell r="BA120">
            <v>3802</v>
          </cell>
          <cell r="BB120">
            <v>1.0055234087322462</v>
          </cell>
          <cell r="BD120">
            <v>0</v>
          </cell>
          <cell r="BE120">
            <v>0</v>
          </cell>
          <cell r="BF120">
            <v>-54329.1</v>
          </cell>
          <cell r="BG120">
            <v>-66469.2</v>
          </cell>
          <cell r="BI120">
            <v>-143787</v>
          </cell>
          <cell r="BL120">
            <v>-34740</v>
          </cell>
          <cell r="BM120">
            <v>-147476.17186072638</v>
          </cell>
          <cell r="BO120">
            <v>84422.162066999823</v>
          </cell>
          <cell r="BP120">
            <v>739591</v>
          </cell>
          <cell r="BQ120">
            <v>245424</v>
          </cell>
          <cell r="BR120">
            <v>599915.16302027856</v>
          </cell>
          <cell r="BS120">
            <v>28362.250534183589</v>
          </cell>
          <cell r="BT120">
            <v>66734.710210224977</v>
          </cell>
          <cell r="BU120">
            <v>271181.82292428904</v>
          </cell>
          <cell r="BV120">
            <v>489938.90179089195</v>
          </cell>
          <cell r="BW120">
            <v>793644.9780317354</v>
          </cell>
          <cell r="BX120">
            <v>232345.14997021123</v>
          </cell>
          <cell r="BY120">
            <v>403381.89974042116</v>
          </cell>
          <cell r="CA120">
            <v>-68194.11536266029</v>
          </cell>
          <cell r="CD120">
            <v>0</v>
          </cell>
          <cell r="CE120">
            <v>551483.99093799328</v>
          </cell>
          <cell r="CF120">
            <v>0</v>
          </cell>
          <cell r="CG120">
            <v>4769660.9067419358</v>
          </cell>
          <cell r="CH120">
            <v>585350</v>
          </cell>
          <cell r="CI120">
            <v>376543.27400000003</v>
          </cell>
          <cell r="CJ120">
            <v>61239.258099999999</v>
          </cell>
          <cell r="CK120">
            <v>315304.01590000006</v>
          </cell>
          <cell r="CL120">
            <v>17283103.908330984</v>
          </cell>
          <cell r="CM120">
            <v>19816873.681423843</v>
          </cell>
          <cell r="CO120">
            <v>496993.14031890791</v>
          </cell>
          <cell r="CP120">
            <v>187844.80000000002</v>
          </cell>
          <cell r="CQ120">
            <v>102443.22</v>
          </cell>
          <cell r="CR120">
            <v>354266.05909615732</v>
          </cell>
          <cell r="CS120">
            <v>6932.16</v>
          </cell>
          <cell r="CT120">
            <v>495099.24786616839</v>
          </cell>
          <cell r="CU120">
            <v>147545.28572668359</v>
          </cell>
        </row>
        <row r="121">
          <cell r="B121" t="str">
            <v>Lapinlahti</v>
          </cell>
          <cell r="C121">
            <v>9617</v>
          </cell>
          <cell r="Q121">
            <v>459</v>
          </cell>
          <cell r="R121">
            <v>115</v>
          </cell>
          <cell r="S121">
            <v>685</v>
          </cell>
          <cell r="T121">
            <v>338</v>
          </cell>
          <cell r="U121">
            <v>342</v>
          </cell>
          <cell r="V121">
            <v>5096</v>
          </cell>
          <cell r="W121">
            <v>1493</v>
          </cell>
          <cell r="X121">
            <v>763</v>
          </cell>
          <cell r="Y121">
            <v>326</v>
          </cell>
          <cell r="AE121">
            <v>1.4791485054582758</v>
          </cell>
          <cell r="AF121">
            <v>16757016.046496857</v>
          </cell>
          <cell r="AG121">
            <v>451</v>
          </cell>
          <cell r="AH121">
            <v>4286</v>
          </cell>
          <cell r="AJ121">
            <v>178</v>
          </cell>
          <cell r="AK121">
            <v>1.8508890506394926E-2</v>
          </cell>
          <cell r="AM121">
            <v>0</v>
          </cell>
          <cell r="AN121">
            <v>11</v>
          </cell>
          <cell r="AP121">
            <v>0</v>
          </cell>
          <cell r="AQ121">
            <v>0</v>
          </cell>
          <cell r="AR121">
            <v>1096.5899999999999</v>
          </cell>
          <cell r="AS121">
            <v>8.7699140061463279</v>
          </cell>
          <cell r="AU121">
            <v>377</v>
          </cell>
          <cell r="AV121">
            <v>2724</v>
          </cell>
          <cell r="AW121">
            <v>0.13839941262848751</v>
          </cell>
          <cell r="AY121">
            <v>0</v>
          </cell>
          <cell r="AZ121">
            <v>3014</v>
          </cell>
          <cell r="BA121">
            <v>3653</v>
          </cell>
          <cell r="BB121">
            <v>0.82507528059129487</v>
          </cell>
          <cell r="BD121">
            <v>0</v>
          </cell>
          <cell r="BE121">
            <v>0</v>
          </cell>
          <cell r="BF121">
            <v>-61156.52</v>
          </cell>
          <cell r="BG121">
            <v>-74822.239999999991</v>
          </cell>
          <cell r="BI121">
            <v>-161856.4</v>
          </cell>
          <cell r="BL121">
            <v>244217</v>
          </cell>
          <cell r="BM121">
            <v>-281166.0402826824</v>
          </cell>
          <cell r="BO121">
            <v>-103708.25441498868</v>
          </cell>
          <cell r="BP121">
            <v>958412</v>
          </cell>
          <cell r="BQ121">
            <v>288726</v>
          </cell>
          <cell r="BR121">
            <v>687361.07363778411</v>
          </cell>
          <cell r="BS121">
            <v>29107.534124884838</v>
          </cell>
          <cell r="BT121">
            <v>88418.254182641511</v>
          </cell>
          <cell r="BU121">
            <v>332831.15187680483</v>
          </cell>
          <cell r="BV121">
            <v>530175.95071211283</v>
          </cell>
          <cell r="BW121">
            <v>829064.53109672817</v>
          </cell>
          <cell r="BX121">
            <v>247037.21744427693</v>
          </cell>
          <cell r="BY121">
            <v>448973.02594657306</v>
          </cell>
          <cell r="CA121">
            <v>102864.12525654309</v>
          </cell>
          <cell r="CD121">
            <v>0</v>
          </cell>
          <cell r="CE121">
            <v>636059.39353613171</v>
          </cell>
          <cell r="CF121">
            <v>0</v>
          </cell>
          <cell r="CG121">
            <v>8568031.5639131311</v>
          </cell>
          <cell r="CH121">
            <v>-455912</v>
          </cell>
          <cell r="CI121">
            <v>331820.26420000009</v>
          </cell>
          <cell r="CJ121">
            <v>210837.04620000001</v>
          </cell>
          <cell r="CK121">
            <v>120983.21800000008</v>
          </cell>
          <cell r="CL121">
            <v>26141464.413426593</v>
          </cell>
          <cell r="CM121">
            <v>29363219.365062118</v>
          </cell>
          <cell r="CO121">
            <v>499886.4619281565</v>
          </cell>
          <cell r="CP121">
            <v>194355.33000000002</v>
          </cell>
          <cell r="CQ121">
            <v>129280.74</v>
          </cell>
          <cell r="CR121">
            <v>362259.86967248144</v>
          </cell>
          <cell r="CS121">
            <v>8135.66</v>
          </cell>
          <cell r="CT121">
            <v>528867.072949333</v>
          </cell>
          <cell r="CU121">
            <v>150516.70974636302</v>
          </cell>
        </row>
        <row r="122">
          <cell r="B122" t="str">
            <v>Lappajärvi</v>
          </cell>
          <cell r="C122">
            <v>3078</v>
          </cell>
          <cell r="Q122">
            <v>161</v>
          </cell>
          <cell r="R122">
            <v>37</v>
          </cell>
          <cell r="S122">
            <v>181</v>
          </cell>
          <cell r="T122">
            <v>80</v>
          </cell>
          <cell r="U122">
            <v>107</v>
          </cell>
          <cell r="V122">
            <v>1488</v>
          </cell>
          <cell r="W122">
            <v>549</v>
          </cell>
          <cell r="X122">
            <v>324</v>
          </cell>
          <cell r="Y122">
            <v>151</v>
          </cell>
          <cell r="AE122">
            <v>1.5298586647196402</v>
          </cell>
          <cell r="AF122">
            <v>5547090.0546683073</v>
          </cell>
          <cell r="AG122">
            <v>73</v>
          </cell>
          <cell r="AH122">
            <v>1259</v>
          </cell>
          <cell r="AJ122">
            <v>147</v>
          </cell>
          <cell r="AK122">
            <v>4.7758284600389861E-2</v>
          </cell>
          <cell r="AM122">
            <v>0</v>
          </cell>
          <cell r="AN122">
            <v>13</v>
          </cell>
          <cell r="AP122">
            <v>0</v>
          </cell>
          <cell r="AQ122">
            <v>0</v>
          </cell>
          <cell r="AR122">
            <v>420.81</v>
          </cell>
          <cell r="AS122">
            <v>7.3144649604334493</v>
          </cell>
          <cell r="AU122">
            <v>81</v>
          </cell>
          <cell r="AV122">
            <v>702</v>
          </cell>
          <cell r="AW122">
            <v>0.11538461538461539</v>
          </cell>
          <cell r="AY122">
            <v>0</v>
          </cell>
          <cell r="AZ122">
            <v>1018</v>
          </cell>
          <cell r="BA122">
            <v>1093</v>
          </cell>
          <cell r="BB122">
            <v>0.93138151875571817</v>
          </cell>
          <cell r="BD122">
            <v>0</v>
          </cell>
          <cell r="BE122">
            <v>0</v>
          </cell>
          <cell r="BF122">
            <v>-19813.399999999998</v>
          </cell>
          <cell r="BG122">
            <v>-24240.799999999999</v>
          </cell>
          <cell r="BI122">
            <v>-52438</v>
          </cell>
          <cell r="BL122">
            <v>-43921</v>
          </cell>
          <cell r="BM122">
            <v>-18622.914037204544</v>
          </cell>
          <cell r="BO122">
            <v>48930.923893926665</v>
          </cell>
          <cell r="BP122">
            <v>344633</v>
          </cell>
          <cell r="BQ122">
            <v>101443</v>
          </cell>
          <cell r="BR122">
            <v>292774.96621069574</v>
          </cell>
          <cell r="BS122">
            <v>17263.521425798896</v>
          </cell>
          <cell r="BT122">
            <v>43252.75609648673</v>
          </cell>
          <cell r="BU122">
            <v>132095.14889464315</v>
          </cell>
          <cell r="BV122">
            <v>189115.0652921132</v>
          </cell>
          <cell r="BW122">
            <v>300305.97934636351</v>
          </cell>
          <cell r="BX122">
            <v>92165.833590875278</v>
          </cell>
          <cell r="BY122">
            <v>155718.07021177432</v>
          </cell>
          <cell r="CA122">
            <v>-35969.891305223748</v>
          </cell>
          <cell r="CD122">
            <v>0</v>
          </cell>
          <cell r="CE122">
            <v>210110.42957606629</v>
          </cell>
          <cell r="CF122">
            <v>0</v>
          </cell>
          <cell r="CG122">
            <v>2947153.3065478154</v>
          </cell>
          <cell r="CH122">
            <v>-149082</v>
          </cell>
          <cell r="CI122">
            <v>10874.896000000001</v>
          </cell>
          <cell r="CJ122">
            <v>48937.031999999999</v>
          </cell>
          <cell r="CK122">
            <v>-38062.135999999999</v>
          </cell>
          <cell r="CL122">
            <v>9635177.3140772004</v>
          </cell>
          <cell r="CM122">
            <v>10929195.798850203</v>
          </cell>
          <cell r="CO122">
            <v>152706.7206047239</v>
          </cell>
          <cell r="CP122">
            <v>56353.440000000002</v>
          </cell>
          <cell r="CQ122">
            <v>51271.68</v>
          </cell>
          <cell r="CR122">
            <v>108860.86572117405</v>
          </cell>
          <cell r="CS122">
            <v>1925.6</v>
          </cell>
          <cell r="CT122">
            <v>146941.10727468951</v>
          </cell>
          <cell r="CU122">
            <v>46812.783360807793</v>
          </cell>
        </row>
        <row r="123">
          <cell r="B123" t="str">
            <v>Lappeenranta</v>
          </cell>
          <cell r="C123">
            <v>72699</v>
          </cell>
          <cell r="Q123">
            <v>3777</v>
          </cell>
          <cell r="R123">
            <v>718</v>
          </cell>
          <cell r="S123">
            <v>4409</v>
          </cell>
          <cell r="T123">
            <v>2081</v>
          </cell>
          <cell r="U123">
            <v>2233</v>
          </cell>
          <cell r="V123">
            <v>42535</v>
          </cell>
          <cell r="W123">
            <v>9473</v>
          </cell>
          <cell r="X123">
            <v>5223</v>
          </cell>
          <cell r="Y123">
            <v>2250</v>
          </cell>
          <cell r="AE123">
            <v>1.0246689050757032</v>
          </cell>
          <cell r="AF123">
            <v>87752052.772056088</v>
          </cell>
          <cell r="AG123">
            <v>3912</v>
          </cell>
          <cell r="AH123">
            <v>34327</v>
          </cell>
          <cell r="AJ123">
            <v>5406</v>
          </cell>
          <cell r="AK123">
            <v>7.4361407997358978E-2</v>
          </cell>
          <cell r="AM123">
            <v>0</v>
          </cell>
          <cell r="AN123">
            <v>128</v>
          </cell>
          <cell r="AP123">
            <v>0</v>
          </cell>
          <cell r="AQ123">
            <v>0</v>
          </cell>
          <cell r="AR123">
            <v>1433.78</v>
          </cell>
          <cell r="AS123">
            <v>50.704431642232421</v>
          </cell>
          <cell r="AU123">
            <v>2563</v>
          </cell>
          <cell r="AV123">
            <v>21844</v>
          </cell>
          <cell r="AW123">
            <v>0.11733199047793444</v>
          </cell>
          <cell r="AY123">
            <v>0</v>
          </cell>
          <cell r="AZ123">
            <v>31544</v>
          </cell>
          <cell r="BA123">
            <v>29152</v>
          </cell>
          <cell r="BB123">
            <v>1.0820526893523601</v>
          </cell>
          <cell r="BD123">
            <v>0</v>
          </cell>
          <cell r="BE123">
            <v>1</v>
          </cell>
          <cell r="BF123">
            <v>-460055.79</v>
          </cell>
          <cell r="BG123">
            <v>-562857.48</v>
          </cell>
          <cell r="BI123">
            <v>-1217580.3</v>
          </cell>
          <cell r="BL123">
            <v>339710</v>
          </cell>
          <cell r="BM123">
            <v>-5093224.8419032628</v>
          </cell>
          <cell r="BO123">
            <v>997030.45859530568</v>
          </cell>
          <cell r="BP123">
            <v>5098431</v>
          </cell>
          <cell r="BQ123">
            <v>1727824</v>
          </cell>
          <cell r="BR123">
            <v>4014176.8117610975</v>
          </cell>
          <cell r="BS123">
            <v>165037.33740353709</v>
          </cell>
          <cell r="BT123">
            <v>403872.25324905419</v>
          </cell>
          <cell r="BU123">
            <v>1978357.3557773354</v>
          </cell>
          <cell r="BV123">
            <v>3604287.8033408341</v>
          </cell>
          <cell r="BW123">
            <v>5400271.8362803282</v>
          </cell>
          <cell r="BX123">
            <v>1799754.4576979543</v>
          </cell>
          <cell r="BY123">
            <v>3080522.5380868055</v>
          </cell>
          <cell r="CA123">
            <v>152463.40178400092</v>
          </cell>
          <cell r="CD123">
            <v>0</v>
          </cell>
          <cell r="CE123">
            <v>3906566.6862919768</v>
          </cell>
          <cell r="CF123">
            <v>0</v>
          </cell>
          <cell r="CG123">
            <v>16777787.808609191</v>
          </cell>
          <cell r="CH123">
            <v>-5323183</v>
          </cell>
          <cell r="CI123">
            <v>848581.72849999997</v>
          </cell>
          <cell r="CJ123">
            <v>2824138.4450139999</v>
          </cell>
          <cell r="CK123">
            <v>-1975556.716514</v>
          </cell>
          <cell r="CL123">
            <v>90365900.114780709</v>
          </cell>
          <cell r="CM123">
            <v>106916671.84675081</v>
          </cell>
          <cell r="CO123">
            <v>4782920.9011627659</v>
          </cell>
          <cell r="CP123">
            <v>1331136.56</v>
          </cell>
          <cell r="CQ123">
            <v>848486.22</v>
          </cell>
          <cell r="CR123">
            <v>3454349.2413469292</v>
          </cell>
          <cell r="CS123">
            <v>50089.67</v>
          </cell>
          <cell r="CT123">
            <v>3114888.1849791119</v>
          </cell>
          <cell r="CU123">
            <v>1488215.772351345</v>
          </cell>
        </row>
        <row r="124">
          <cell r="B124" t="str">
            <v>Lapinjärvi</v>
          </cell>
          <cell r="C124">
            <v>2665</v>
          </cell>
          <cell r="Q124">
            <v>138</v>
          </cell>
          <cell r="R124">
            <v>17</v>
          </cell>
          <cell r="S124">
            <v>185</v>
          </cell>
          <cell r="T124">
            <v>84</v>
          </cell>
          <cell r="U124">
            <v>79</v>
          </cell>
          <cell r="V124">
            <v>1387</v>
          </cell>
          <cell r="W124">
            <v>433</v>
          </cell>
          <cell r="X124">
            <v>217</v>
          </cell>
          <cell r="Y124">
            <v>125</v>
          </cell>
          <cell r="AE124">
            <v>1.1238933809702096</v>
          </cell>
          <cell r="AF124">
            <v>3528317.1634164471</v>
          </cell>
          <cell r="AG124">
            <v>99</v>
          </cell>
          <cell r="AH124">
            <v>1237</v>
          </cell>
          <cell r="AJ124">
            <v>136</v>
          </cell>
          <cell r="AK124">
            <v>5.1031894934333959E-2</v>
          </cell>
          <cell r="AM124">
            <v>1</v>
          </cell>
          <cell r="AN124">
            <v>819</v>
          </cell>
          <cell r="AP124">
            <v>0</v>
          </cell>
          <cell r="AQ124">
            <v>0</v>
          </cell>
          <cell r="AR124">
            <v>329.88</v>
          </cell>
          <cell r="AS124">
            <v>8.0786952831332606</v>
          </cell>
          <cell r="AU124">
            <v>180</v>
          </cell>
          <cell r="AV124">
            <v>790</v>
          </cell>
          <cell r="AW124">
            <v>0.22784810126582278</v>
          </cell>
          <cell r="AY124">
            <v>0</v>
          </cell>
          <cell r="AZ124">
            <v>893</v>
          </cell>
          <cell r="BA124">
            <v>1078</v>
          </cell>
          <cell r="BB124">
            <v>0.82838589981447119</v>
          </cell>
          <cell r="BD124">
            <v>0</v>
          </cell>
          <cell r="BE124">
            <v>0</v>
          </cell>
          <cell r="BF124">
            <v>-17074.86</v>
          </cell>
          <cell r="BG124">
            <v>-20890.32</v>
          </cell>
          <cell r="BI124">
            <v>-45190.2</v>
          </cell>
          <cell r="BL124">
            <v>-44318</v>
          </cell>
          <cell r="BM124">
            <v>-83031.226202081176</v>
          </cell>
          <cell r="BO124">
            <v>28807.877030804753</v>
          </cell>
          <cell r="BP124">
            <v>266070</v>
          </cell>
          <cell r="BQ124">
            <v>86843</v>
          </cell>
          <cell r="BR124">
            <v>215737.08744909434</v>
          </cell>
          <cell r="BS124">
            <v>10073.129408609553</v>
          </cell>
          <cell r="BT124">
            <v>43753.060374109133</v>
          </cell>
          <cell r="BU124">
            <v>86084.274449258723</v>
          </cell>
          <cell r="BV124">
            <v>157534.16499683561</v>
          </cell>
          <cell r="BW124">
            <v>288427.13641734491</v>
          </cell>
          <cell r="BX124">
            <v>80419.069269676475</v>
          </cell>
          <cell r="BY124">
            <v>136460.93930966299</v>
          </cell>
          <cell r="CA124">
            <v>24014.387066761647</v>
          </cell>
          <cell r="CD124">
            <v>0</v>
          </cell>
          <cell r="CE124">
            <v>183935.80408534728</v>
          </cell>
          <cell r="CF124">
            <v>0</v>
          </cell>
          <cell r="CG124">
            <v>1863035.5259042992</v>
          </cell>
          <cell r="CH124">
            <v>-614278</v>
          </cell>
          <cell r="CI124">
            <v>118536.3664</v>
          </cell>
          <cell r="CJ124">
            <v>941630.05740000005</v>
          </cell>
          <cell r="CK124">
            <v>-823093.69100000011</v>
          </cell>
          <cell r="CL124">
            <v>5985594.628021881</v>
          </cell>
          <cell r="CM124">
            <v>7137275.6677778596</v>
          </cell>
          <cell r="CO124">
            <v>147820.12934249957</v>
          </cell>
          <cell r="CP124">
            <v>50696.75</v>
          </cell>
          <cell r="CQ124">
            <v>38804.25</v>
          </cell>
          <cell r="CR124">
            <v>103988.70075948827</v>
          </cell>
          <cell r="CS124">
            <v>2021.88</v>
          </cell>
          <cell r="CT124">
            <v>216924.6782821051</v>
          </cell>
          <cell r="CU124">
            <v>43036.319223514423</v>
          </cell>
        </row>
        <row r="125">
          <cell r="B125" t="str">
            <v>Lapua</v>
          </cell>
          <cell r="C125">
            <v>14427</v>
          </cell>
          <cell r="Q125">
            <v>980</v>
          </cell>
          <cell r="R125">
            <v>189</v>
          </cell>
          <cell r="S125">
            <v>1118</v>
          </cell>
          <cell r="T125">
            <v>593</v>
          </cell>
          <cell r="U125">
            <v>530</v>
          </cell>
          <cell r="V125">
            <v>7631</v>
          </cell>
          <cell r="W125">
            <v>1888</v>
          </cell>
          <cell r="X125">
            <v>1010</v>
          </cell>
          <cell r="Y125">
            <v>488</v>
          </cell>
          <cell r="AE125">
            <v>1.1397290245775886</v>
          </cell>
          <cell r="AF125">
            <v>19369701.611070268</v>
          </cell>
          <cell r="AG125">
            <v>456</v>
          </cell>
          <cell r="AH125">
            <v>6490</v>
          </cell>
          <cell r="AJ125">
            <v>391</v>
          </cell>
          <cell r="AK125">
            <v>2.7101961599778193E-2</v>
          </cell>
          <cell r="AM125">
            <v>0</v>
          </cell>
          <cell r="AN125">
            <v>21</v>
          </cell>
          <cell r="AP125">
            <v>0</v>
          </cell>
          <cell r="AQ125">
            <v>0</v>
          </cell>
          <cell r="AR125">
            <v>737.15</v>
          </cell>
          <cell r="AS125">
            <v>19.571321983314117</v>
          </cell>
          <cell r="AU125">
            <v>465</v>
          </cell>
          <cell r="AV125">
            <v>4339</v>
          </cell>
          <cell r="AW125">
            <v>0.10716755012675731</v>
          </cell>
          <cell r="AY125">
            <v>0</v>
          </cell>
          <cell r="AZ125">
            <v>4645</v>
          </cell>
          <cell r="BA125">
            <v>5782</v>
          </cell>
          <cell r="BB125">
            <v>0.80335524040124529</v>
          </cell>
          <cell r="BD125">
            <v>0</v>
          </cell>
          <cell r="BE125">
            <v>0</v>
          </cell>
          <cell r="BF125">
            <v>-91457.14</v>
          </cell>
          <cell r="BG125">
            <v>-111893.68</v>
          </cell>
          <cell r="BI125">
            <v>-242049.8</v>
          </cell>
          <cell r="BL125">
            <v>-265852</v>
          </cell>
          <cell r="BM125">
            <v>-460378.72599609895</v>
          </cell>
          <cell r="BO125">
            <v>357807.1910356991</v>
          </cell>
          <cell r="BP125">
            <v>1158445</v>
          </cell>
          <cell r="BQ125">
            <v>386915</v>
          </cell>
          <cell r="BR125">
            <v>964292.59465748887</v>
          </cell>
          <cell r="BS125">
            <v>40385.642318928454</v>
          </cell>
          <cell r="BT125">
            <v>123093.3811491682</v>
          </cell>
          <cell r="BU125">
            <v>419128.21563631925</v>
          </cell>
          <cell r="BV125">
            <v>779181.72149064229</v>
          </cell>
          <cell r="BW125">
            <v>1226683.438706409</v>
          </cell>
          <cell r="BX125">
            <v>340504.40546555363</v>
          </cell>
          <cell r="BY125">
            <v>640987.21071604337</v>
          </cell>
          <cell r="CA125">
            <v>-29900.497191731003</v>
          </cell>
          <cell r="CD125">
            <v>0</v>
          </cell>
          <cell r="CE125">
            <v>858364.1379680133</v>
          </cell>
          <cell r="CF125">
            <v>0</v>
          </cell>
          <cell r="CG125">
            <v>9509208.3098213151</v>
          </cell>
          <cell r="CH125">
            <v>-264806</v>
          </cell>
          <cell r="CI125">
            <v>142800.97810000001</v>
          </cell>
          <cell r="CJ125">
            <v>166752.93653999997</v>
          </cell>
          <cell r="CK125">
            <v>-23951.958439999959</v>
          </cell>
          <cell r="CL125">
            <v>31894875.195453465</v>
          </cell>
          <cell r="CM125">
            <v>36231860.02822189</v>
          </cell>
          <cell r="CO125">
            <v>844242.11640820769</v>
          </cell>
          <cell r="CP125">
            <v>344844.63</v>
          </cell>
          <cell r="CQ125">
            <v>169537.02</v>
          </cell>
          <cell r="CR125">
            <v>606190.05789355421</v>
          </cell>
          <cell r="CS125">
            <v>14273.51</v>
          </cell>
          <cell r="CT125">
            <v>688732.73380505061</v>
          </cell>
          <cell r="CU125">
            <v>245217.84908213938</v>
          </cell>
        </row>
        <row r="126">
          <cell r="B126" t="str">
            <v>Laukaa</v>
          </cell>
          <cell r="C126">
            <v>18927</v>
          </cell>
          <cell r="Q126">
            <v>1586</v>
          </cell>
          <cell r="R126">
            <v>321</v>
          </cell>
          <cell r="S126">
            <v>1842</v>
          </cell>
          <cell r="T126">
            <v>837</v>
          </cell>
          <cell r="U126">
            <v>706</v>
          </cell>
          <cell r="V126">
            <v>9949</v>
          </cell>
          <cell r="W126">
            <v>2198</v>
          </cell>
          <cell r="X126">
            <v>1074</v>
          </cell>
          <cell r="Y126">
            <v>414</v>
          </cell>
          <cell r="AE126">
            <v>0.91771764212783624</v>
          </cell>
          <cell r="AF126">
            <v>20461438.05518809</v>
          </cell>
          <cell r="AG126">
            <v>822</v>
          </cell>
          <cell r="AH126">
            <v>8598</v>
          </cell>
          <cell r="AJ126">
            <v>258</v>
          </cell>
          <cell r="AK126">
            <v>1.3631320336027897E-2</v>
          </cell>
          <cell r="AM126">
            <v>0</v>
          </cell>
          <cell r="AN126">
            <v>23</v>
          </cell>
          <cell r="AP126">
            <v>0</v>
          </cell>
          <cell r="AQ126">
            <v>0</v>
          </cell>
          <cell r="AR126">
            <v>648.49</v>
          </cell>
          <cell r="AS126">
            <v>29.186263473607919</v>
          </cell>
          <cell r="AU126">
            <v>557</v>
          </cell>
          <cell r="AV126">
            <v>6047</v>
          </cell>
          <cell r="AW126">
            <v>9.2111790970729288E-2</v>
          </cell>
          <cell r="AY126">
            <v>0</v>
          </cell>
          <cell r="AZ126">
            <v>5639</v>
          </cell>
          <cell r="BA126">
            <v>7589</v>
          </cell>
          <cell r="BB126">
            <v>0.74304915008565031</v>
          </cell>
          <cell r="BD126">
            <v>0</v>
          </cell>
          <cell r="BE126">
            <v>2</v>
          </cell>
          <cell r="BF126">
            <v>-119751.18</v>
          </cell>
          <cell r="BG126">
            <v>-146510.16</v>
          </cell>
          <cell r="BI126">
            <v>-316932.59999999998</v>
          </cell>
          <cell r="BL126">
            <v>194838</v>
          </cell>
          <cell r="BM126">
            <v>-969899.12869620638</v>
          </cell>
          <cell r="BO126">
            <v>-78414.623055167496</v>
          </cell>
          <cell r="BP126">
            <v>1303995</v>
          </cell>
          <cell r="BQ126">
            <v>416357</v>
          </cell>
          <cell r="BR126">
            <v>855099.59973532311</v>
          </cell>
          <cell r="BS126">
            <v>20238.895043797431</v>
          </cell>
          <cell r="BT126">
            <v>20659.495845095145</v>
          </cell>
          <cell r="BU126">
            <v>443704.67546912801</v>
          </cell>
          <cell r="BV126">
            <v>862823.33421523066</v>
          </cell>
          <cell r="BW126">
            <v>1423658.3558661467</v>
          </cell>
          <cell r="BX126">
            <v>329080.52114859771</v>
          </cell>
          <cell r="BY126">
            <v>707053.80691465898</v>
          </cell>
          <cell r="CA126">
            <v>91445.986128540564</v>
          </cell>
          <cell r="CD126">
            <v>0</v>
          </cell>
          <cell r="CE126">
            <v>878122.61911998317</v>
          </cell>
          <cell r="CF126">
            <v>0</v>
          </cell>
          <cell r="CG126">
            <v>11219213.871423509</v>
          </cell>
          <cell r="CH126">
            <v>-2025376</v>
          </cell>
          <cell r="CI126">
            <v>384971.31839999999</v>
          </cell>
          <cell r="CJ126">
            <v>363806.05206000002</v>
          </cell>
          <cell r="CK126">
            <v>21165.266339999973</v>
          </cell>
          <cell r="CL126">
            <v>33767140.995777756</v>
          </cell>
          <cell r="CM126">
            <v>37147911.281712346</v>
          </cell>
          <cell r="CO126">
            <v>1159480.0526968285</v>
          </cell>
          <cell r="CP126">
            <v>540053.80000000005</v>
          </cell>
          <cell r="CQ126">
            <v>184558.02</v>
          </cell>
          <cell r="CR126">
            <v>842863.11410500284</v>
          </cell>
          <cell r="CS126">
            <v>20146.59</v>
          </cell>
          <cell r="CT126">
            <v>1136406.2623393799</v>
          </cell>
          <cell r="CU126">
            <v>342704.77468664967</v>
          </cell>
        </row>
        <row r="127">
          <cell r="B127" t="str">
            <v>Lemi</v>
          </cell>
          <cell r="C127">
            <v>3043</v>
          </cell>
          <cell r="Q127">
            <v>190</v>
          </cell>
          <cell r="R127">
            <v>45</v>
          </cell>
          <cell r="S127">
            <v>240</v>
          </cell>
          <cell r="T127">
            <v>103</v>
          </cell>
          <cell r="U127">
            <v>101</v>
          </cell>
          <cell r="V127">
            <v>1597</v>
          </cell>
          <cell r="W127">
            <v>423</v>
          </cell>
          <cell r="X127">
            <v>241</v>
          </cell>
          <cell r="Y127">
            <v>103</v>
          </cell>
          <cell r="AE127">
            <v>0.94569367075847355</v>
          </cell>
          <cell r="AF127">
            <v>3389984.5996590452</v>
          </cell>
          <cell r="AG127">
            <v>126</v>
          </cell>
          <cell r="AH127">
            <v>1384</v>
          </cell>
          <cell r="AJ127">
            <v>65</v>
          </cell>
          <cell r="AK127">
            <v>2.1360499507065395E-2</v>
          </cell>
          <cell r="AM127">
            <v>0</v>
          </cell>
          <cell r="AN127">
            <v>4</v>
          </cell>
          <cell r="AP127">
            <v>0</v>
          </cell>
          <cell r="AQ127">
            <v>0</v>
          </cell>
          <cell r="AR127">
            <v>217.9</v>
          </cell>
          <cell r="AS127">
            <v>13.965121615419918</v>
          </cell>
          <cell r="AU127">
            <v>93</v>
          </cell>
          <cell r="AV127">
            <v>898</v>
          </cell>
          <cell r="AW127">
            <v>0.10356347438752785</v>
          </cell>
          <cell r="AY127">
            <v>0</v>
          </cell>
          <cell r="AZ127">
            <v>550</v>
          </cell>
          <cell r="BA127">
            <v>1208</v>
          </cell>
          <cell r="BB127">
            <v>0.45529801324503311</v>
          </cell>
          <cell r="BD127">
            <v>0</v>
          </cell>
          <cell r="BE127">
            <v>0</v>
          </cell>
          <cell r="BF127">
            <v>-19327.53</v>
          </cell>
          <cell r="BG127">
            <v>-23646.36</v>
          </cell>
          <cell r="BI127">
            <v>-51152.1</v>
          </cell>
          <cell r="BL127">
            <v>34956</v>
          </cell>
          <cell r="BM127">
            <v>-134271.16420263331</v>
          </cell>
          <cell r="BO127">
            <v>-11455.423512226902</v>
          </cell>
          <cell r="BP127">
            <v>279320</v>
          </cell>
          <cell r="BQ127">
            <v>82236</v>
          </cell>
          <cell r="BR127">
            <v>190087.50948810115</v>
          </cell>
          <cell r="BS127">
            <v>5433.9903436895065</v>
          </cell>
          <cell r="BT127">
            <v>12855.739432420762</v>
          </cell>
          <cell r="BU127">
            <v>85809.04218262987</v>
          </cell>
          <cell r="BV127">
            <v>150215.59532392293</v>
          </cell>
          <cell r="BW127">
            <v>236626.36320856414</v>
          </cell>
          <cell r="BX127">
            <v>65877.87675757242</v>
          </cell>
          <cell r="BY127">
            <v>122636.70339636307</v>
          </cell>
          <cell r="CA127">
            <v>6790.5517086032305</v>
          </cell>
          <cell r="CD127">
            <v>0</v>
          </cell>
          <cell r="CE127">
            <v>171760.77178995038</v>
          </cell>
          <cell r="CF127">
            <v>0</v>
          </cell>
          <cell r="CG127">
            <v>2054073.2820662356</v>
          </cell>
          <cell r="CH127">
            <v>-630715</v>
          </cell>
          <cell r="CI127">
            <v>63957.982100000001</v>
          </cell>
          <cell r="CJ127">
            <v>116374.98082000001</v>
          </cell>
          <cell r="CK127">
            <v>-52416.998720000011</v>
          </cell>
          <cell r="CL127">
            <v>5300348.7158823563</v>
          </cell>
          <cell r="CM127">
            <v>6176134.4226077795</v>
          </cell>
          <cell r="CO127">
            <v>180779.11281719434</v>
          </cell>
          <cell r="CP127">
            <v>69054.31</v>
          </cell>
          <cell r="CQ127">
            <v>38403.69</v>
          </cell>
          <cell r="CR127">
            <v>134012.40541108779</v>
          </cell>
          <cell r="CS127">
            <v>2479.21</v>
          </cell>
          <cell r="CT127">
            <v>130381.50107830144</v>
          </cell>
          <cell r="CU127">
            <v>54812.360676496937</v>
          </cell>
        </row>
        <row r="128">
          <cell r="B128" t="str">
            <v>Lempäälä</v>
          </cell>
          <cell r="C128">
            <v>23206</v>
          </cell>
          <cell r="Q128">
            <v>1896</v>
          </cell>
          <cell r="R128">
            <v>392</v>
          </cell>
          <cell r="S128">
            <v>2387</v>
          </cell>
          <cell r="T128">
            <v>1014</v>
          </cell>
          <cell r="U128">
            <v>897</v>
          </cell>
          <cell r="V128">
            <v>12821</v>
          </cell>
          <cell r="W128">
            <v>2329</v>
          </cell>
          <cell r="X128">
            <v>1067</v>
          </cell>
          <cell r="Y128">
            <v>403</v>
          </cell>
          <cell r="AE128">
            <v>0.70545450161929746</v>
          </cell>
          <cell r="AF128">
            <v>19284775.499872196</v>
          </cell>
          <cell r="AG128">
            <v>684</v>
          </cell>
          <cell r="AH128">
            <v>11014</v>
          </cell>
          <cell r="AJ128">
            <v>540</v>
          </cell>
          <cell r="AK128">
            <v>2.3269844005860553E-2</v>
          </cell>
          <cell r="AM128">
            <v>0</v>
          </cell>
          <cell r="AN128">
            <v>64</v>
          </cell>
          <cell r="AP128">
            <v>0</v>
          </cell>
          <cell r="AQ128">
            <v>0</v>
          </cell>
          <cell r="AR128">
            <v>269.55</v>
          </cell>
          <cell r="AS128">
            <v>86.091634205156737</v>
          </cell>
          <cell r="AU128">
            <v>601</v>
          </cell>
          <cell r="AV128">
            <v>8122</v>
          </cell>
          <cell r="AW128">
            <v>7.3996552573257823E-2</v>
          </cell>
          <cell r="AY128">
            <v>0</v>
          </cell>
          <cell r="AZ128">
            <v>7230</v>
          </cell>
          <cell r="BA128">
            <v>9957</v>
          </cell>
          <cell r="BB128">
            <v>0.72612232600180782</v>
          </cell>
          <cell r="BD128">
            <v>0</v>
          </cell>
          <cell r="BE128">
            <v>0</v>
          </cell>
          <cell r="BF128">
            <v>-144050.99</v>
          </cell>
          <cell r="BG128">
            <v>-176239.88</v>
          </cell>
          <cell r="BI128">
            <v>-381244.3</v>
          </cell>
          <cell r="BL128">
            <v>343408</v>
          </cell>
          <cell r="BM128">
            <v>-1142948.2457092111</v>
          </cell>
          <cell r="BO128">
            <v>-22639.194855719805</v>
          </cell>
          <cell r="BP128">
            <v>1342222</v>
          </cell>
          <cell r="BQ128">
            <v>425216</v>
          </cell>
          <cell r="BR128">
            <v>845415.06188228237</v>
          </cell>
          <cell r="BS128">
            <v>8296.3702924914178</v>
          </cell>
          <cell r="BT128">
            <v>-22793.950664415817</v>
          </cell>
          <cell r="BU128">
            <v>436658.97893666575</v>
          </cell>
          <cell r="BV128">
            <v>906480.76205307432</v>
          </cell>
          <cell r="BW128">
            <v>1500871.9621401401</v>
          </cell>
          <cell r="BX128">
            <v>378895.34219319944</v>
          </cell>
          <cell r="BY128">
            <v>753953.55172618153</v>
          </cell>
          <cell r="CA128">
            <v>28264.493502075667</v>
          </cell>
          <cell r="CD128">
            <v>0</v>
          </cell>
          <cell r="CE128">
            <v>931237.01612118457</v>
          </cell>
          <cell r="CF128">
            <v>0</v>
          </cell>
          <cell r="CG128">
            <v>409519.01392877579</v>
          </cell>
          <cell r="CH128">
            <v>-2188832</v>
          </cell>
          <cell r="CI128">
            <v>458444.83450000006</v>
          </cell>
          <cell r="CJ128">
            <v>661003.36612000002</v>
          </cell>
          <cell r="CK128">
            <v>-202558.53161999997</v>
          </cell>
          <cell r="CL128">
            <v>18735961.188610028</v>
          </cell>
          <cell r="CM128">
            <v>22488009.104777243</v>
          </cell>
          <cell r="CO128">
            <v>1660481.9677620684</v>
          </cell>
          <cell r="CP128">
            <v>673359.57000000007</v>
          </cell>
          <cell r="CQ128">
            <v>190215.93</v>
          </cell>
          <cell r="CR128">
            <v>1194669.013542616</v>
          </cell>
          <cell r="CS128">
            <v>24406.98</v>
          </cell>
          <cell r="CT128">
            <v>1460304.6827705137</v>
          </cell>
          <cell r="CU128">
            <v>483719.79450581444</v>
          </cell>
        </row>
        <row r="129">
          <cell r="B129" t="str">
            <v>Leppävirta</v>
          </cell>
          <cell r="C129">
            <v>9650</v>
          </cell>
          <cell r="Q129">
            <v>428</v>
          </cell>
          <cell r="R129">
            <v>93</v>
          </cell>
          <cell r="S129">
            <v>596</v>
          </cell>
          <cell r="T129">
            <v>290</v>
          </cell>
          <cell r="U129">
            <v>308</v>
          </cell>
          <cell r="V129">
            <v>5066</v>
          </cell>
          <cell r="W129">
            <v>1555</v>
          </cell>
          <cell r="X129">
            <v>939</v>
          </cell>
          <cell r="Y129">
            <v>375</v>
          </cell>
          <cell r="AE129">
            <v>1.4490938989578572</v>
          </cell>
          <cell r="AF129">
            <v>16472864.715183234</v>
          </cell>
          <cell r="AG129">
            <v>398</v>
          </cell>
          <cell r="AH129">
            <v>4221</v>
          </cell>
          <cell r="AJ129">
            <v>175</v>
          </cell>
          <cell r="AK129">
            <v>1.8134715025906734E-2</v>
          </cell>
          <cell r="AM129">
            <v>0</v>
          </cell>
          <cell r="AN129">
            <v>11</v>
          </cell>
          <cell r="AP129">
            <v>0</v>
          </cell>
          <cell r="AQ129">
            <v>0</v>
          </cell>
          <cell r="AR129">
            <v>1135.98</v>
          </cell>
          <cell r="AS129">
            <v>8.4948678673920313</v>
          </cell>
          <cell r="AU129">
            <v>298</v>
          </cell>
          <cell r="AV129">
            <v>2665</v>
          </cell>
          <cell r="AW129">
            <v>0.11181988742964352</v>
          </cell>
          <cell r="AY129">
            <v>0</v>
          </cell>
          <cell r="AZ129">
            <v>2863</v>
          </cell>
          <cell r="BA129">
            <v>3705</v>
          </cell>
          <cell r="BB129">
            <v>0.77273954116059385</v>
          </cell>
          <cell r="BD129">
            <v>0</v>
          </cell>
          <cell r="BE129">
            <v>0</v>
          </cell>
          <cell r="BF129">
            <v>-61724.42</v>
          </cell>
          <cell r="BG129">
            <v>-75517.039999999994</v>
          </cell>
          <cell r="BI129">
            <v>-163359.4</v>
          </cell>
          <cell r="BL129">
            <v>13462</v>
          </cell>
          <cell r="BM129">
            <v>-333810.51071723748</v>
          </cell>
          <cell r="BO129">
            <v>-162756.96273579448</v>
          </cell>
          <cell r="BP129">
            <v>916807</v>
          </cell>
          <cell r="BQ129">
            <v>274888</v>
          </cell>
          <cell r="BR129">
            <v>642507.60305360006</v>
          </cell>
          <cell r="BS129">
            <v>26076.264178597019</v>
          </cell>
          <cell r="BT129">
            <v>100966.89511105619</v>
          </cell>
          <cell r="BU129">
            <v>316588.37062268355</v>
          </cell>
          <cell r="BV129">
            <v>483606.50641529675</v>
          </cell>
          <cell r="BW129">
            <v>771459.61964288226</v>
          </cell>
          <cell r="BX129">
            <v>225046.2031277343</v>
          </cell>
          <cell r="BY129">
            <v>416066.22868548939</v>
          </cell>
          <cell r="CA129">
            <v>31509.967962537441</v>
          </cell>
          <cell r="CD129">
            <v>0</v>
          </cell>
          <cell r="CE129">
            <v>545904.30050564336</v>
          </cell>
          <cell r="CF129">
            <v>0</v>
          </cell>
          <cell r="CG129">
            <v>5104577.5957392836</v>
          </cell>
          <cell r="CH129">
            <v>-1047478</v>
          </cell>
          <cell r="CI129">
            <v>112895.01410000001</v>
          </cell>
          <cell r="CJ129">
            <v>216981.36244000003</v>
          </cell>
          <cell r="CK129">
            <v>-104086.34834000001</v>
          </cell>
          <cell r="CL129">
            <v>21100710.983463317</v>
          </cell>
          <cell r="CM129">
            <v>23434847.326605026</v>
          </cell>
          <cell r="CO129">
            <v>564318.22394107457</v>
          </cell>
          <cell r="CP129">
            <v>173116.06</v>
          </cell>
          <cell r="CQ129">
            <v>143650.82999999999</v>
          </cell>
          <cell r="CR129">
            <v>409812.83157371561</v>
          </cell>
          <cell r="CS129">
            <v>6980.3</v>
          </cell>
          <cell r="CT129">
            <v>530681.83986285364</v>
          </cell>
          <cell r="CU129">
            <v>173839.53117888805</v>
          </cell>
        </row>
        <row r="130">
          <cell r="B130" t="str">
            <v>Lestijärvi</v>
          </cell>
          <cell r="C130">
            <v>737</v>
          </cell>
          <cell r="Q130">
            <v>45</v>
          </cell>
          <cell r="R130">
            <v>3</v>
          </cell>
          <cell r="S130">
            <v>39</v>
          </cell>
          <cell r="T130">
            <v>23</v>
          </cell>
          <cell r="U130">
            <v>30</v>
          </cell>
          <cell r="V130">
            <v>363</v>
          </cell>
          <cell r="W130">
            <v>134</v>
          </cell>
          <cell r="X130">
            <v>63</v>
          </cell>
          <cell r="Y130">
            <v>37</v>
          </cell>
          <cell r="AE130">
            <v>1.4549558058209466</v>
          </cell>
          <cell r="AF130">
            <v>1263172.2612324643</v>
          </cell>
          <cell r="AG130">
            <v>22</v>
          </cell>
          <cell r="AH130">
            <v>316</v>
          </cell>
          <cell r="AJ130">
            <v>13</v>
          </cell>
          <cell r="AK130">
            <v>1.7639077340569877E-2</v>
          </cell>
          <cell r="AM130">
            <v>0</v>
          </cell>
          <cell r="AN130">
            <v>1</v>
          </cell>
          <cell r="AP130">
            <v>0</v>
          </cell>
          <cell r="AQ130">
            <v>0</v>
          </cell>
          <cell r="AR130">
            <v>480.3</v>
          </cell>
          <cell r="AS130">
            <v>1.5344576306475119</v>
          </cell>
          <cell r="AU130">
            <v>22</v>
          </cell>
          <cell r="AV130">
            <v>158</v>
          </cell>
          <cell r="AW130">
            <v>0.13924050632911392</v>
          </cell>
          <cell r="AY130">
            <v>0.85698333333333343</v>
          </cell>
          <cell r="AZ130">
            <v>288</v>
          </cell>
          <cell r="BA130">
            <v>272</v>
          </cell>
          <cell r="BB130">
            <v>1.0588235294117647</v>
          </cell>
          <cell r="BD130">
            <v>0</v>
          </cell>
          <cell r="BE130">
            <v>0</v>
          </cell>
          <cell r="BF130">
            <v>-4978.59</v>
          </cell>
          <cell r="BG130">
            <v>-6091.08</v>
          </cell>
          <cell r="BI130">
            <v>-13176.3</v>
          </cell>
          <cell r="BL130">
            <v>18127</v>
          </cell>
          <cell r="BM130">
            <v>4075.7004890680255</v>
          </cell>
          <cell r="BO130">
            <v>39125.340264778584</v>
          </cell>
          <cell r="BP130">
            <v>87058</v>
          </cell>
          <cell r="BQ130">
            <v>27619</v>
          </cell>
          <cell r="BR130">
            <v>77405.559725266779</v>
          </cell>
          <cell r="BS130">
            <v>3950.5922864278295</v>
          </cell>
          <cell r="BT130">
            <v>13927.977188081828</v>
          </cell>
          <cell r="BU130">
            <v>33393.642525289819</v>
          </cell>
          <cell r="BV130">
            <v>41412.724454893098</v>
          </cell>
          <cell r="BW130">
            <v>78470.138882357875</v>
          </cell>
          <cell r="BX130">
            <v>23278.636365199982</v>
          </cell>
          <cell r="BY130">
            <v>41380.884639625365</v>
          </cell>
          <cell r="CA130">
            <v>-10671.592234454174</v>
          </cell>
          <cell r="CD130">
            <v>0</v>
          </cell>
          <cell r="CE130">
            <v>58612.481388770488</v>
          </cell>
          <cell r="CF130">
            <v>0</v>
          </cell>
          <cell r="CG130">
            <v>710015.97702862218</v>
          </cell>
          <cell r="CH130">
            <v>-148659</v>
          </cell>
          <cell r="CI130">
            <v>0</v>
          </cell>
          <cell r="CJ130">
            <v>10874.896000000001</v>
          </cell>
          <cell r="CK130">
            <v>-10874.896000000001</v>
          </cell>
          <cell r="CL130">
            <v>2584098.2110726652</v>
          </cell>
          <cell r="CM130">
            <v>2979608.8655115324</v>
          </cell>
          <cell r="CO130">
            <v>34471.476799710006</v>
          </cell>
          <cell r="CP130">
            <v>13874.9</v>
          </cell>
          <cell r="CQ130">
            <v>11716.38</v>
          </cell>
          <cell r="CR130">
            <v>23283.34095958951</v>
          </cell>
          <cell r="CS130">
            <v>553.61</v>
          </cell>
          <cell r="CT130">
            <v>43297.622789185836</v>
          </cell>
          <cell r="CU130">
            <v>11459.48125273484</v>
          </cell>
        </row>
        <row r="131">
          <cell r="B131" t="str">
            <v>Lieksa</v>
          </cell>
          <cell r="C131">
            <v>11098</v>
          </cell>
          <cell r="Q131">
            <v>406</v>
          </cell>
          <cell r="R131">
            <v>90</v>
          </cell>
          <cell r="S131">
            <v>502</v>
          </cell>
          <cell r="T131">
            <v>245</v>
          </cell>
          <cell r="U131">
            <v>258</v>
          </cell>
          <cell r="V131">
            <v>5625</v>
          </cell>
          <cell r="W131">
            <v>2272</v>
          </cell>
          <cell r="X131">
            <v>1207</v>
          </cell>
          <cell r="Y131">
            <v>493</v>
          </cell>
          <cell r="AE131">
            <v>1.5957585101857235</v>
          </cell>
          <cell r="AF131">
            <v>20862059.520436484</v>
          </cell>
          <cell r="AG131">
            <v>713</v>
          </cell>
          <cell r="AH131">
            <v>4500</v>
          </cell>
          <cell r="AJ131">
            <v>407</v>
          </cell>
          <cell r="AK131">
            <v>3.6673274463867367E-2</v>
          </cell>
          <cell r="AM131">
            <v>0</v>
          </cell>
          <cell r="AN131">
            <v>11</v>
          </cell>
          <cell r="AP131">
            <v>3</v>
          </cell>
          <cell r="AQ131">
            <v>235</v>
          </cell>
          <cell r="AR131">
            <v>3417.89</v>
          </cell>
          <cell r="AS131">
            <v>3.2470325259151114</v>
          </cell>
          <cell r="AU131">
            <v>403</v>
          </cell>
          <cell r="AV131">
            <v>2535</v>
          </cell>
          <cell r="AW131">
            <v>0.15897435897435896</v>
          </cell>
          <cell r="AY131">
            <v>0.89428333333333332</v>
          </cell>
          <cell r="AZ131">
            <v>3532</v>
          </cell>
          <cell r="BA131">
            <v>3444</v>
          </cell>
          <cell r="BB131">
            <v>1.0255516840882695</v>
          </cell>
          <cell r="BD131">
            <v>0</v>
          </cell>
          <cell r="BE131">
            <v>0</v>
          </cell>
          <cell r="BF131">
            <v>-71284.069999999992</v>
          </cell>
          <cell r="BG131">
            <v>-87212.84</v>
          </cell>
          <cell r="BI131">
            <v>-188659.9</v>
          </cell>
          <cell r="BL131">
            <v>635429</v>
          </cell>
          <cell r="BM131">
            <v>-337793.55484800448</v>
          </cell>
          <cell r="BO131">
            <v>-315981.70902796835</v>
          </cell>
          <cell r="BP131">
            <v>1068144</v>
          </cell>
          <cell r="BQ131">
            <v>308816</v>
          </cell>
          <cell r="BR131">
            <v>830643.17921371618</v>
          </cell>
          <cell r="BS131">
            <v>50258.222704214997</v>
          </cell>
          <cell r="BT131">
            <v>160868.26536115995</v>
          </cell>
          <cell r="BU131">
            <v>477634.48709788191</v>
          </cell>
          <cell r="BV131">
            <v>576044.78739238111</v>
          </cell>
          <cell r="BW131">
            <v>990194.30494164641</v>
          </cell>
          <cell r="BX131">
            <v>262197.11248605064</v>
          </cell>
          <cell r="BY131">
            <v>511283.10121302592</v>
          </cell>
          <cell r="CA131">
            <v>108844.53860003932</v>
          </cell>
          <cell r="CD131">
            <v>0</v>
          </cell>
          <cell r="CE131">
            <v>647151.11544255272</v>
          </cell>
          <cell r="CF131">
            <v>0</v>
          </cell>
          <cell r="CG131">
            <v>7054469.0829376038</v>
          </cell>
          <cell r="CH131">
            <v>-587723</v>
          </cell>
          <cell r="CI131">
            <v>342831.09639999998</v>
          </cell>
          <cell r="CJ131">
            <v>97466.255399999995</v>
          </cell>
          <cell r="CK131">
            <v>245364.84099999999</v>
          </cell>
          <cell r="CL131">
            <v>32658876.119623028</v>
          </cell>
          <cell r="CM131">
            <v>36689509.358739696</v>
          </cell>
          <cell r="CO131">
            <v>594054.22123392229</v>
          </cell>
          <cell r="CP131">
            <v>150916.22</v>
          </cell>
          <cell r="CQ131">
            <v>198878.04</v>
          </cell>
          <cell r="CR131">
            <v>432232.99834352452</v>
          </cell>
          <cell r="CS131">
            <v>5897.15</v>
          </cell>
          <cell r="CT131">
            <v>567636.91340004338</v>
          </cell>
          <cell r="CU131">
            <v>191018.56607647191</v>
          </cell>
        </row>
        <row r="132">
          <cell r="B132" t="str">
            <v>Lieto</v>
          </cell>
          <cell r="C132">
            <v>19831</v>
          </cell>
          <cell r="Q132">
            <v>1412</v>
          </cell>
          <cell r="R132">
            <v>272</v>
          </cell>
          <cell r="S132">
            <v>1747</v>
          </cell>
          <cell r="T132">
            <v>826</v>
          </cell>
          <cell r="U132">
            <v>765</v>
          </cell>
          <cell r="V132">
            <v>11059</v>
          </cell>
          <cell r="W132">
            <v>2220</v>
          </cell>
          <cell r="X132">
            <v>1113</v>
          </cell>
          <cell r="Y132">
            <v>417</v>
          </cell>
          <cell r="AE132">
            <v>0.76461213974583253</v>
          </cell>
          <cell r="AF132">
            <v>17862041.498406935</v>
          </cell>
          <cell r="AG132">
            <v>502</v>
          </cell>
          <cell r="AH132">
            <v>9528</v>
          </cell>
          <cell r="AJ132">
            <v>617</v>
          </cell>
          <cell r="AK132">
            <v>3.1112904039130654E-2</v>
          </cell>
          <cell r="AM132">
            <v>0</v>
          </cell>
          <cell r="AN132">
            <v>274</v>
          </cell>
          <cell r="AP132">
            <v>0</v>
          </cell>
          <cell r="AQ132">
            <v>0</v>
          </cell>
          <cell r="AR132">
            <v>300.52</v>
          </cell>
          <cell r="AS132">
            <v>65.988952482363914</v>
          </cell>
          <cell r="AU132">
            <v>627</v>
          </cell>
          <cell r="AV132">
            <v>7008</v>
          </cell>
          <cell r="AW132">
            <v>8.9469178082191778E-2</v>
          </cell>
          <cell r="AY132">
            <v>0</v>
          </cell>
          <cell r="AZ132">
            <v>6463</v>
          </cell>
          <cell r="BA132">
            <v>9059</v>
          </cell>
          <cell r="BB132">
            <v>0.71343415388011922</v>
          </cell>
          <cell r="BD132">
            <v>0</v>
          </cell>
          <cell r="BE132">
            <v>1</v>
          </cell>
          <cell r="BF132">
            <v>-123650.76</v>
          </cell>
          <cell r="BG132">
            <v>-151281.12</v>
          </cell>
          <cell r="BI132">
            <v>-327253.2</v>
          </cell>
          <cell r="BL132">
            <v>13774</v>
          </cell>
          <cell r="BM132">
            <v>-441034.51110911748</v>
          </cell>
          <cell r="BO132">
            <v>-70084.709369556047</v>
          </cell>
          <cell r="BP132">
            <v>1240823</v>
          </cell>
          <cell r="BQ132">
            <v>412341</v>
          </cell>
          <cell r="BR132">
            <v>713439.90128232166</v>
          </cell>
          <cell r="BS132">
            <v>8667.1804605950256</v>
          </cell>
          <cell r="BT132">
            <v>-59692.685427677498</v>
          </cell>
          <cell r="BU132">
            <v>360453.81163362268</v>
          </cell>
          <cell r="BV132">
            <v>779973.23766218405</v>
          </cell>
          <cell r="BW132">
            <v>1391968.517984017</v>
          </cell>
          <cell r="BX132">
            <v>350090.31404010975</v>
          </cell>
          <cell r="BY132">
            <v>658548.93178500328</v>
          </cell>
          <cell r="CA132">
            <v>-71237.505635071007</v>
          </cell>
          <cell r="CD132">
            <v>0</v>
          </cell>
          <cell r="CE132">
            <v>795753.74382946594</v>
          </cell>
          <cell r="CF132">
            <v>0</v>
          </cell>
          <cell r="CG132">
            <v>-194332.54812536575</v>
          </cell>
          <cell r="CH132">
            <v>-1319941</v>
          </cell>
          <cell r="CI132">
            <v>727530.54240000003</v>
          </cell>
          <cell r="CJ132">
            <v>1309622.9444200001</v>
          </cell>
          <cell r="CK132">
            <v>-582092.40202000004</v>
          </cell>
          <cell r="CL132">
            <v>15780128.084890217</v>
          </cell>
          <cell r="CM132">
            <v>19837440.460970931</v>
          </cell>
          <cell r="CO132">
            <v>1366685.6517591947</v>
          </cell>
          <cell r="CP132">
            <v>510596.32</v>
          </cell>
          <cell r="CQ132">
            <v>187762.5</v>
          </cell>
          <cell r="CR132">
            <v>971749.13064249617</v>
          </cell>
          <cell r="CS132">
            <v>19881.82</v>
          </cell>
          <cell r="CT132">
            <v>1135458.9088046704</v>
          </cell>
          <cell r="CU132">
            <v>388198.8072740059</v>
          </cell>
        </row>
        <row r="133">
          <cell r="B133" t="str">
            <v>Liminka</v>
          </cell>
          <cell r="C133">
            <v>10161</v>
          </cell>
          <cell r="Q133">
            <v>1143</v>
          </cell>
          <cell r="R133">
            <v>268</v>
          </cell>
          <cell r="S133">
            <v>1468</v>
          </cell>
          <cell r="T133">
            <v>676</v>
          </cell>
          <cell r="U133">
            <v>587</v>
          </cell>
          <cell r="V133">
            <v>5012</v>
          </cell>
          <cell r="W133">
            <v>588</v>
          </cell>
          <cell r="X133">
            <v>298</v>
          </cell>
          <cell r="Y133">
            <v>121</v>
          </cell>
          <cell r="AE133">
            <v>0.63163718282025128</v>
          </cell>
          <cell r="AF133">
            <v>7560481.058441883</v>
          </cell>
          <cell r="AG133">
            <v>292</v>
          </cell>
          <cell r="AH133">
            <v>4252</v>
          </cell>
          <cell r="AJ133">
            <v>74</v>
          </cell>
          <cell r="AK133">
            <v>7.2827477610471411E-3</v>
          </cell>
          <cell r="AM133">
            <v>0</v>
          </cell>
          <cell r="AN133">
            <v>10</v>
          </cell>
          <cell r="AP133">
            <v>0</v>
          </cell>
          <cell r="AQ133">
            <v>0</v>
          </cell>
          <cell r="AR133">
            <v>637.30999999999995</v>
          </cell>
          <cell r="AS133">
            <v>15.943575340101365</v>
          </cell>
          <cell r="AU133">
            <v>214</v>
          </cell>
          <cell r="AV133">
            <v>3420</v>
          </cell>
          <cell r="AW133">
            <v>6.2573099415204683E-2</v>
          </cell>
          <cell r="AY133">
            <v>0</v>
          </cell>
          <cell r="AZ133">
            <v>2386</v>
          </cell>
          <cell r="BA133">
            <v>3986</v>
          </cell>
          <cell r="BB133">
            <v>0.59859508278976414</v>
          </cell>
          <cell r="BD133">
            <v>0</v>
          </cell>
          <cell r="BE133">
            <v>2</v>
          </cell>
          <cell r="BF133">
            <v>-63939.229999999996</v>
          </cell>
          <cell r="BG133">
            <v>-78226.759999999995</v>
          </cell>
          <cell r="BI133">
            <v>-169221.1</v>
          </cell>
          <cell r="BL133">
            <v>40867</v>
          </cell>
          <cell r="BM133">
            <v>-46472.388829753647</v>
          </cell>
          <cell r="BO133">
            <v>-237163.87793625519</v>
          </cell>
          <cell r="BP133">
            <v>593519</v>
          </cell>
          <cell r="BQ133">
            <v>166010</v>
          </cell>
          <cell r="BR133">
            <v>333043.66964089219</v>
          </cell>
          <cell r="BS133">
            <v>-639.76875028549762</v>
          </cell>
          <cell r="BT133">
            <v>-12296.181836887137</v>
          </cell>
          <cell r="BU133">
            <v>206898.77974201023</v>
          </cell>
          <cell r="BV133">
            <v>384628.31613368576</v>
          </cell>
          <cell r="BW133">
            <v>580936.63250783016</v>
          </cell>
          <cell r="BX133">
            <v>119767.59798885522</v>
          </cell>
          <cell r="BY133">
            <v>301142.6827639761</v>
          </cell>
          <cell r="CA133">
            <v>37961.786778954076</v>
          </cell>
          <cell r="CD133">
            <v>0</v>
          </cell>
          <cell r="CE133">
            <v>419271.47203865193</v>
          </cell>
          <cell r="CF133">
            <v>0</v>
          </cell>
          <cell r="CG133">
            <v>7246220.3010394806</v>
          </cell>
          <cell r="CH133">
            <v>361820</v>
          </cell>
          <cell r="CI133">
            <v>168832.7604</v>
          </cell>
          <cell r="CJ133">
            <v>151337.77145999999</v>
          </cell>
          <cell r="CK133">
            <v>17494.98894000001</v>
          </cell>
          <cell r="CL133">
            <v>22829856.706192598</v>
          </cell>
          <cell r="CM133">
            <v>24101050.774989631</v>
          </cell>
          <cell r="CO133">
            <v>602779.06595554668</v>
          </cell>
          <cell r="CP133">
            <v>423611.37</v>
          </cell>
          <cell r="CQ133">
            <v>50420.49</v>
          </cell>
          <cell r="CR133">
            <v>429859.43345375184</v>
          </cell>
          <cell r="CS133">
            <v>16271.32</v>
          </cell>
          <cell r="CT133">
            <v>689728.64216284174</v>
          </cell>
          <cell r="CU133">
            <v>167139.99872375073</v>
          </cell>
        </row>
        <row r="134">
          <cell r="B134" t="str">
            <v>Liperi</v>
          </cell>
          <cell r="C134">
            <v>12145</v>
          </cell>
          <cell r="Q134">
            <v>822</v>
          </cell>
          <cell r="R134">
            <v>164</v>
          </cell>
          <cell r="S134">
            <v>966</v>
          </cell>
          <cell r="T134">
            <v>424</v>
          </cell>
          <cell r="U134">
            <v>401</v>
          </cell>
          <cell r="V134">
            <v>6789</v>
          </cell>
          <cell r="W134">
            <v>1569</v>
          </cell>
          <cell r="X134">
            <v>734</v>
          </cell>
          <cell r="Y134">
            <v>276</v>
          </cell>
          <cell r="AE134">
            <v>1.1331034929852053</v>
          </cell>
          <cell r="AF134">
            <v>16211096.384475665</v>
          </cell>
          <cell r="AG134">
            <v>585</v>
          </cell>
          <cell r="AH134">
            <v>5685</v>
          </cell>
          <cell r="AJ134">
            <v>205</v>
          </cell>
          <cell r="AK134">
            <v>1.68793742280774E-2</v>
          </cell>
          <cell r="AM134">
            <v>0</v>
          </cell>
          <cell r="AN134">
            <v>17</v>
          </cell>
          <cell r="AP134">
            <v>3</v>
          </cell>
          <cell r="AQ134">
            <v>489</v>
          </cell>
          <cell r="AR134">
            <v>726.87</v>
          </cell>
          <cell r="AS134">
            <v>16.708627402424092</v>
          </cell>
          <cell r="AU134">
            <v>322</v>
          </cell>
          <cell r="AV134">
            <v>3816</v>
          </cell>
          <cell r="AW134">
            <v>8.4381551362683438E-2</v>
          </cell>
          <cell r="AY134">
            <v>0</v>
          </cell>
          <cell r="AZ134">
            <v>3255</v>
          </cell>
          <cell r="BA134">
            <v>5012</v>
          </cell>
          <cell r="BB134">
            <v>0.6494413407821229</v>
          </cell>
          <cell r="BD134">
            <v>0</v>
          </cell>
          <cell r="BE134">
            <v>1</v>
          </cell>
          <cell r="BF134">
            <v>-76666.5</v>
          </cell>
          <cell r="BG134">
            <v>-93798</v>
          </cell>
          <cell r="BI134">
            <v>-202905</v>
          </cell>
          <cell r="BL134">
            <v>290281</v>
          </cell>
          <cell r="BM134">
            <v>-459009.94543920248</v>
          </cell>
          <cell r="BO134">
            <v>172946.06286363304</v>
          </cell>
          <cell r="BP134">
            <v>1003309</v>
          </cell>
          <cell r="BQ134">
            <v>306424</v>
          </cell>
          <cell r="BR134">
            <v>750447.30381600012</v>
          </cell>
          <cell r="BS134">
            <v>30134.696365814489</v>
          </cell>
          <cell r="BT134">
            <v>133757.863734118</v>
          </cell>
          <cell r="BU134">
            <v>345272.99082662462</v>
          </cell>
          <cell r="BV134">
            <v>626254.99055567558</v>
          </cell>
          <cell r="BW134">
            <v>1002006.8323394094</v>
          </cell>
          <cell r="BX134">
            <v>274048.85143614374</v>
          </cell>
          <cell r="BY134">
            <v>527260.1509002985</v>
          </cell>
          <cell r="CA134">
            <v>93145.619391315064</v>
          </cell>
          <cell r="CD134">
            <v>0</v>
          </cell>
          <cell r="CE134">
            <v>682821.22311437759</v>
          </cell>
          <cell r="CF134">
            <v>0</v>
          </cell>
          <cell r="CG134">
            <v>8878345.2242424618</v>
          </cell>
          <cell r="CH134">
            <v>-2610931</v>
          </cell>
          <cell r="CI134">
            <v>49005.000100000005</v>
          </cell>
          <cell r="CJ134">
            <v>957409.53149600013</v>
          </cell>
          <cell r="CK134">
            <v>-908404.53139600018</v>
          </cell>
          <cell r="CL134">
            <v>21956779.406776905</v>
          </cell>
          <cell r="CM134">
            <v>26009392.244408477</v>
          </cell>
          <cell r="CO134">
            <v>701114.33428019367</v>
          </cell>
          <cell r="CP134">
            <v>282834.5</v>
          </cell>
          <cell r="CQ134">
            <v>129130.53</v>
          </cell>
          <cell r="CR134">
            <v>505231.61130234977</v>
          </cell>
          <cell r="CS134">
            <v>10205.68</v>
          </cell>
          <cell r="CT134">
            <v>621188.53065809398</v>
          </cell>
          <cell r="CU134">
            <v>202033.06595289533</v>
          </cell>
        </row>
        <row r="135">
          <cell r="B135" t="str">
            <v>Loimaa</v>
          </cell>
          <cell r="C135">
            <v>16032</v>
          </cell>
          <cell r="Q135">
            <v>775</v>
          </cell>
          <cell r="R135">
            <v>167</v>
          </cell>
          <cell r="S135">
            <v>983</v>
          </cell>
          <cell r="T135">
            <v>497</v>
          </cell>
          <cell r="U135">
            <v>542</v>
          </cell>
          <cell r="V135">
            <v>8358</v>
          </cell>
          <cell r="W135">
            <v>2580</v>
          </cell>
          <cell r="X135">
            <v>1388</v>
          </cell>
          <cell r="Y135">
            <v>742</v>
          </cell>
          <cell r="AE135">
            <v>1.164835121021581</v>
          </cell>
          <cell r="AF135">
            <v>21998721.985736787</v>
          </cell>
          <cell r="AG135">
            <v>585</v>
          </cell>
          <cell r="AH135">
            <v>7118</v>
          </cell>
          <cell r="AJ135">
            <v>501</v>
          </cell>
          <cell r="AK135">
            <v>3.125E-2</v>
          </cell>
          <cell r="AM135">
            <v>0</v>
          </cell>
          <cell r="AN135">
            <v>32</v>
          </cell>
          <cell r="AP135">
            <v>0</v>
          </cell>
          <cell r="AQ135">
            <v>0</v>
          </cell>
          <cell r="AR135">
            <v>848.13</v>
          </cell>
          <cell r="AS135">
            <v>18.902762548194264</v>
          </cell>
          <cell r="AU135">
            <v>671</v>
          </cell>
          <cell r="AV135">
            <v>4369</v>
          </cell>
          <cell r="AW135">
            <v>0.15358205539024949</v>
          </cell>
          <cell r="AY135">
            <v>0</v>
          </cell>
          <cell r="AZ135">
            <v>6546</v>
          </cell>
          <cell r="BA135">
            <v>6281</v>
          </cell>
          <cell r="BB135">
            <v>1.0421907339595606</v>
          </cell>
          <cell r="BD135">
            <v>0</v>
          </cell>
          <cell r="BE135">
            <v>0</v>
          </cell>
          <cell r="BF135">
            <v>-101906.5</v>
          </cell>
          <cell r="BG135">
            <v>-124678</v>
          </cell>
          <cell r="BI135">
            <v>-269705</v>
          </cell>
          <cell r="BL135">
            <v>-167155</v>
          </cell>
          <cell r="BM135">
            <v>-766690.28676189715</v>
          </cell>
          <cell r="BO135">
            <v>60458.416094228625</v>
          </cell>
          <cell r="BP135">
            <v>1444612</v>
          </cell>
          <cell r="BQ135">
            <v>489811</v>
          </cell>
          <cell r="BR135">
            <v>1178579.4314645445</v>
          </cell>
          <cell r="BS135">
            <v>63543.663759858078</v>
          </cell>
          <cell r="BT135">
            <v>133455.78187747271</v>
          </cell>
          <cell r="BU135">
            <v>556060.40309728321</v>
          </cell>
          <cell r="BV135">
            <v>920743.56647319521</v>
          </cell>
          <cell r="BW135">
            <v>1523583.4065890629</v>
          </cell>
          <cell r="BX135">
            <v>452307.59742876521</v>
          </cell>
          <cell r="BY135">
            <v>755542.00888937956</v>
          </cell>
          <cell r="CA135">
            <v>17373.077941068477</v>
          </cell>
          <cell r="CD135">
            <v>0</v>
          </cell>
          <cell r="CE135">
            <v>1000468.9533967766</v>
          </cell>
          <cell r="CF135">
            <v>0</v>
          </cell>
          <cell r="CG135">
            <v>10778706.210320497</v>
          </cell>
          <cell r="CH135">
            <v>-2279773</v>
          </cell>
          <cell r="CI135">
            <v>1120182.2561000003</v>
          </cell>
          <cell r="CJ135">
            <v>369297.87454000005</v>
          </cell>
          <cell r="CK135">
            <v>750884.38156000036</v>
          </cell>
          <cell r="CL135">
            <v>33611868.457318343</v>
          </cell>
          <cell r="CM135">
            <v>39299256.090462536</v>
          </cell>
          <cell r="CO135">
            <v>902172.01999239461</v>
          </cell>
          <cell r="CP135">
            <v>296602.67</v>
          </cell>
          <cell r="CQ135">
            <v>235829.7</v>
          </cell>
          <cell r="CR135">
            <v>646099.17910246644</v>
          </cell>
          <cell r="CS135">
            <v>11962.79</v>
          </cell>
          <cell r="CT135">
            <v>917940.45816935482</v>
          </cell>
          <cell r="CU135">
            <v>270589.0735661267</v>
          </cell>
        </row>
        <row r="136">
          <cell r="B136" t="str">
            <v>Loppi</v>
          </cell>
          <cell r="C136">
            <v>7861</v>
          </cell>
          <cell r="Q136">
            <v>417</v>
          </cell>
          <cell r="R136">
            <v>91</v>
          </cell>
          <cell r="S136">
            <v>633</v>
          </cell>
          <cell r="T136">
            <v>355</v>
          </cell>
          <cell r="U136">
            <v>288</v>
          </cell>
          <cell r="V136">
            <v>4131</v>
          </cell>
          <cell r="W136">
            <v>1139</v>
          </cell>
          <cell r="X136">
            <v>611</v>
          </cell>
          <cell r="Y136">
            <v>196</v>
          </cell>
          <cell r="AE136">
            <v>0.94882481041604072</v>
          </cell>
          <cell r="AF136">
            <v>8786362.5412536245</v>
          </cell>
          <cell r="AG136">
            <v>194</v>
          </cell>
          <cell r="AH136">
            <v>3659</v>
          </cell>
          <cell r="AJ136">
            <v>161</v>
          </cell>
          <cell r="AK136">
            <v>2.0480854853072127E-2</v>
          </cell>
          <cell r="AM136">
            <v>0</v>
          </cell>
          <cell r="AN136">
            <v>37</v>
          </cell>
          <cell r="AP136">
            <v>0</v>
          </cell>
          <cell r="AQ136">
            <v>0</v>
          </cell>
          <cell r="AR136">
            <v>597.63</v>
          </cell>
          <cell r="AS136">
            <v>13.153623479410337</v>
          </cell>
          <cell r="AU136">
            <v>333</v>
          </cell>
          <cell r="AV136">
            <v>2455</v>
          </cell>
          <cell r="AW136">
            <v>0.13564154786150712</v>
          </cell>
          <cell r="AY136">
            <v>0</v>
          </cell>
          <cell r="AZ136">
            <v>2062</v>
          </cell>
          <cell r="BA136">
            <v>3335</v>
          </cell>
          <cell r="BB136">
            <v>0.6182908545727136</v>
          </cell>
          <cell r="BD136">
            <v>0</v>
          </cell>
          <cell r="BE136">
            <v>0</v>
          </cell>
          <cell r="BF136">
            <v>-50656.68</v>
          </cell>
          <cell r="BG136">
            <v>-61976.159999999996</v>
          </cell>
          <cell r="BI136">
            <v>-134067.6</v>
          </cell>
          <cell r="BL136">
            <v>-59608</v>
          </cell>
          <cell r="BM136">
            <v>-240430.74920628464</v>
          </cell>
          <cell r="BO136">
            <v>177263.44181268103</v>
          </cell>
          <cell r="BP136">
            <v>727932</v>
          </cell>
          <cell r="BQ136">
            <v>226573</v>
          </cell>
          <cell r="BR136">
            <v>508996.28072444606</v>
          </cell>
          <cell r="BS136">
            <v>13819.042114133674</v>
          </cell>
          <cell r="BT136">
            <v>58262.31202182018</v>
          </cell>
          <cell r="BU136">
            <v>171978.04434284213</v>
          </cell>
          <cell r="BV136">
            <v>428050.02531079057</v>
          </cell>
          <cell r="BW136">
            <v>684417.27799681155</v>
          </cell>
          <cell r="BX136">
            <v>200257.29572065148</v>
          </cell>
          <cell r="BY136">
            <v>347559.862140443</v>
          </cell>
          <cell r="CA136">
            <v>-4638.7724129895942</v>
          </cell>
          <cell r="CD136">
            <v>0</v>
          </cell>
          <cell r="CE136">
            <v>463012.08584468858</v>
          </cell>
          <cell r="CF136">
            <v>0</v>
          </cell>
          <cell r="CG136">
            <v>4359601.3011686504</v>
          </cell>
          <cell r="CH136">
            <v>-843794</v>
          </cell>
          <cell r="CI136">
            <v>223071.30420000001</v>
          </cell>
          <cell r="CJ136">
            <v>288959.58033999999</v>
          </cell>
          <cell r="CK136">
            <v>-65888.276139999973</v>
          </cell>
          <cell r="CL136">
            <v>12783188.103988381</v>
          </cell>
          <cell r="CM136">
            <v>15723463.181584885</v>
          </cell>
          <cell r="CO136">
            <v>490355.22925413633</v>
          </cell>
          <cell r="CP136">
            <v>180693.89</v>
          </cell>
          <cell r="CQ136">
            <v>97436.22</v>
          </cell>
          <cell r="CR136">
            <v>337215.92026467092</v>
          </cell>
          <cell r="CS136">
            <v>8544.85</v>
          </cell>
          <cell r="CT136">
            <v>351031.8053663866</v>
          </cell>
          <cell r="CU136">
            <v>140023.21466948616</v>
          </cell>
        </row>
        <row r="137">
          <cell r="B137" t="str">
            <v>Loviisa</v>
          </cell>
          <cell r="C137">
            <v>14891</v>
          </cell>
          <cell r="Q137">
            <v>678</v>
          </cell>
          <cell r="R137">
            <v>163</v>
          </cell>
          <cell r="S137">
            <v>903</v>
          </cell>
          <cell r="T137">
            <v>459</v>
          </cell>
          <cell r="U137">
            <v>443</v>
          </cell>
          <cell r="V137">
            <v>8050</v>
          </cell>
          <cell r="W137">
            <v>2462</v>
          </cell>
          <cell r="X137">
            <v>1205</v>
          </cell>
          <cell r="Y137">
            <v>528</v>
          </cell>
          <cell r="AE137">
            <v>1.0702465754518817</v>
          </cell>
          <cell r="AF137">
            <v>18773835.187453579</v>
          </cell>
          <cell r="AG137">
            <v>691</v>
          </cell>
          <cell r="AH137">
            <v>6862</v>
          </cell>
          <cell r="AJ137">
            <v>618</v>
          </cell>
          <cell r="AK137">
            <v>4.150157813444362E-2</v>
          </cell>
          <cell r="AM137">
            <v>1</v>
          </cell>
          <cell r="AN137">
            <v>6052</v>
          </cell>
          <cell r="AP137">
            <v>3</v>
          </cell>
          <cell r="AQ137">
            <v>735</v>
          </cell>
          <cell r="AR137">
            <v>819.76</v>
          </cell>
          <cell r="AS137">
            <v>18.165072704206111</v>
          </cell>
          <cell r="AU137">
            <v>741</v>
          </cell>
          <cell r="AV137">
            <v>4385</v>
          </cell>
          <cell r="AW137">
            <v>0.16898517673888255</v>
          </cell>
          <cell r="AY137">
            <v>0</v>
          </cell>
          <cell r="AZ137">
            <v>4881</v>
          </cell>
          <cell r="BA137">
            <v>6037</v>
          </cell>
          <cell r="BB137">
            <v>0.80851416266357468</v>
          </cell>
          <cell r="BD137">
            <v>0</v>
          </cell>
          <cell r="BE137">
            <v>0</v>
          </cell>
          <cell r="BF137">
            <v>-95186.349999999991</v>
          </cell>
          <cell r="BG137">
            <v>-116456.2</v>
          </cell>
          <cell r="BI137">
            <v>-251919.5</v>
          </cell>
          <cell r="BL137">
            <v>195042</v>
          </cell>
          <cell r="BM137">
            <v>-842504.35417063627</v>
          </cell>
          <cell r="BO137">
            <v>298338.15703547001</v>
          </cell>
          <cell r="BP137">
            <v>1210696</v>
          </cell>
          <cell r="BQ137">
            <v>410614</v>
          </cell>
          <cell r="BR137">
            <v>925084.89293401095</v>
          </cell>
          <cell r="BS137">
            <v>34547.962405567661</v>
          </cell>
          <cell r="BT137">
            <v>125012.20418803902</v>
          </cell>
          <cell r="BU137">
            <v>361109.18623529928</v>
          </cell>
          <cell r="BV137">
            <v>740508.55052407295</v>
          </cell>
          <cell r="BW137">
            <v>1231942.1627163913</v>
          </cell>
          <cell r="BX137">
            <v>383704.22232368414</v>
          </cell>
          <cell r="BY137">
            <v>648453.98283444031</v>
          </cell>
          <cell r="CA137">
            <v>-195108.00747413479</v>
          </cell>
          <cell r="CD137">
            <v>0</v>
          </cell>
          <cell r="CE137">
            <v>821010.12035861472</v>
          </cell>
          <cell r="CF137">
            <v>0</v>
          </cell>
          <cell r="CG137">
            <v>1236959.0323232084</v>
          </cell>
          <cell r="CH137">
            <v>-1026992</v>
          </cell>
          <cell r="CI137">
            <v>946455.79249999998</v>
          </cell>
          <cell r="CJ137">
            <v>330433.71496000001</v>
          </cell>
          <cell r="CK137">
            <v>616022.07753999997</v>
          </cell>
          <cell r="CL137">
            <v>20838582.196438223</v>
          </cell>
          <cell r="CM137">
            <v>24286695.417760834</v>
          </cell>
          <cell r="CO137">
            <v>933177.55681854102</v>
          </cell>
          <cell r="CP137">
            <v>268532.68</v>
          </cell>
          <cell r="CQ137">
            <v>210043.65</v>
          </cell>
          <cell r="CR137">
            <v>662716.12971344462</v>
          </cell>
          <cell r="CS137">
            <v>11048.130000000001</v>
          </cell>
          <cell r="CT137">
            <v>1212092.0766599725</v>
          </cell>
          <cell r="CU137">
            <v>294477.04545694677</v>
          </cell>
        </row>
        <row r="138">
          <cell r="B138" t="str">
            <v>Luhanka</v>
          </cell>
          <cell r="C138">
            <v>707</v>
          </cell>
          <cell r="Q138">
            <v>22</v>
          </cell>
          <cell r="R138">
            <v>6</v>
          </cell>
          <cell r="S138">
            <v>28</v>
          </cell>
          <cell r="T138">
            <v>15</v>
          </cell>
          <cell r="U138">
            <v>17</v>
          </cell>
          <cell r="V138">
            <v>321</v>
          </cell>
          <cell r="W138">
            <v>157</v>
          </cell>
          <cell r="X138">
            <v>99</v>
          </cell>
          <cell r="Y138">
            <v>42</v>
          </cell>
          <cell r="AE138">
            <v>1.5361644260129392</v>
          </cell>
          <cell r="AF138">
            <v>1279388.3975471724</v>
          </cell>
          <cell r="AG138">
            <v>27</v>
          </cell>
          <cell r="AH138">
            <v>281</v>
          </cell>
          <cell r="AJ138">
            <v>4</v>
          </cell>
          <cell r="AK138">
            <v>5.6577086280056579E-3</v>
          </cell>
          <cell r="AM138">
            <v>0</v>
          </cell>
          <cell r="AN138">
            <v>0</v>
          </cell>
          <cell r="AP138">
            <v>3</v>
          </cell>
          <cell r="AQ138">
            <v>326</v>
          </cell>
          <cell r="AR138">
            <v>214.5</v>
          </cell>
          <cell r="AS138">
            <v>3.2960372960372961</v>
          </cell>
          <cell r="AU138">
            <v>30</v>
          </cell>
          <cell r="AV138">
            <v>153</v>
          </cell>
          <cell r="AW138">
            <v>0.19607843137254902</v>
          </cell>
          <cell r="AY138">
            <v>0.42913333333333331</v>
          </cell>
          <cell r="AZ138">
            <v>167</v>
          </cell>
          <cell r="BA138">
            <v>238</v>
          </cell>
          <cell r="BB138">
            <v>0.70168067226890751</v>
          </cell>
          <cell r="BD138">
            <v>0</v>
          </cell>
          <cell r="BE138">
            <v>0</v>
          </cell>
          <cell r="BF138">
            <v>-4631.54</v>
          </cell>
          <cell r="BG138">
            <v>-5666.48</v>
          </cell>
          <cell r="BI138">
            <v>-12257.8</v>
          </cell>
          <cell r="BL138">
            <v>-1935</v>
          </cell>
          <cell r="BM138">
            <v>-4407.6393558799136</v>
          </cell>
          <cell r="BO138">
            <v>215879.84020721586</v>
          </cell>
          <cell r="BP138">
            <v>102847</v>
          </cell>
          <cell r="BQ138">
            <v>28760</v>
          </cell>
          <cell r="BR138">
            <v>66423.337834394973</v>
          </cell>
          <cell r="BS138">
            <v>3815.7005838035793</v>
          </cell>
          <cell r="BT138">
            <v>10995.240063434358</v>
          </cell>
          <cell r="BU138">
            <v>27136.50793780879</v>
          </cell>
          <cell r="BV138">
            <v>33965.037856840478</v>
          </cell>
          <cell r="BW138">
            <v>51871.14596685789</v>
          </cell>
          <cell r="BX138">
            <v>18718.732284906531</v>
          </cell>
          <cell r="BY138">
            <v>34500.188558972826</v>
          </cell>
          <cell r="CA138">
            <v>-4554.6930566043848</v>
          </cell>
          <cell r="CD138">
            <v>0</v>
          </cell>
          <cell r="CE138">
            <v>48143.323548804139</v>
          </cell>
          <cell r="CF138">
            <v>76582.831042626407</v>
          </cell>
          <cell r="CG138">
            <v>524270.78162911971</v>
          </cell>
          <cell r="CH138">
            <v>-173635</v>
          </cell>
          <cell r="CI138">
            <v>103447.44820000001</v>
          </cell>
          <cell r="CJ138">
            <v>163123.44000000003</v>
          </cell>
          <cell r="CK138">
            <v>-59675.991800000018</v>
          </cell>
          <cell r="CL138">
            <v>2344939.4538195506</v>
          </cell>
          <cell r="CM138">
            <v>2847123.9565568692</v>
          </cell>
          <cell r="CO138">
            <v>32342.89817090697</v>
          </cell>
          <cell r="CP138">
            <v>8751.86</v>
          </cell>
          <cell r="CQ138">
            <v>14920.86</v>
          </cell>
          <cell r="CR138">
            <v>22345.309122721614</v>
          </cell>
          <cell r="CS138">
            <v>361.05</v>
          </cell>
          <cell r="CT138">
            <v>42449.370078403423</v>
          </cell>
          <cell r="CU138">
            <v>12261.853862525055</v>
          </cell>
        </row>
        <row r="139">
          <cell r="B139" t="str">
            <v>Lumijoki</v>
          </cell>
          <cell r="C139">
            <v>2052</v>
          </cell>
          <cell r="Q139">
            <v>194</v>
          </cell>
          <cell r="R139">
            <v>39</v>
          </cell>
          <cell r="S139">
            <v>268</v>
          </cell>
          <cell r="T139">
            <v>130</v>
          </cell>
          <cell r="U139">
            <v>91</v>
          </cell>
          <cell r="V139">
            <v>968</v>
          </cell>
          <cell r="W139">
            <v>215</v>
          </cell>
          <cell r="X139">
            <v>110</v>
          </cell>
          <cell r="Y139">
            <v>37</v>
          </cell>
          <cell r="AE139">
            <v>0.84982664217741732</v>
          </cell>
          <cell r="AF139">
            <v>2054248.549763215</v>
          </cell>
          <cell r="AG139">
            <v>78</v>
          </cell>
          <cell r="AH139">
            <v>821</v>
          </cell>
          <cell r="AJ139">
            <v>18</v>
          </cell>
          <cell r="AK139">
            <v>8.771929824561403E-3</v>
          </cell>
          <cell r="AM139">
            <v>0</v>
          </cell>
          <cell r="AN139">
            <v>3</v>
          </cell>
          <cell r="AP139">
            <v>0</v>
          </cell>
          <cell r="AQ139">
            <v>0</v>
          </cell>
          <cell r="AR139">
            <v>213.87</v>
          </cell>
          <cell r="AS139">
            <v>9.5946135502875585</v>
          </cell>
          <cell r="AU139">
            <v>51</v>
          </cell>
          <cell r="AV139">
            <v>550</v>
          </cell>
          <cell r="AW139">
            <v>9.2727272727272728E-2</v>
          </cell>
          <cell r="AY139">
            <v>0</v>
          </cell>
          <cell r="AZ139">
            <v>478</v>
          </cell>
          <cell r="BA139">
            <v>741</v>
          </cell>
          <cell r="BB139">
            <v>0.64507422402159242</v>
          </cell>
          <cell r="BD139">
            <v>0</v>
          </cell>
          <cell r="BE139">
            <v>0</v>
          </cell>
          <cell r="BF139">
            <v>-13131.109999999999</v>
          </cell>
          <cell r="BG139">
            <v>-16065.32</v>
          </cell>
          <cell r="BI139">
            <v>-34752.699999999997</v>
          </cell>
          <cell r="BL139">
            <v>27057</v>
          </cell>
          <cell r="BM139">
            <v>-17238.420607727479</v>
          </cell>
          <cell r="BO139">
            <v>-8187.1440257076174</v>
          </cell>
          <cell r="BP139">
            <v>152295</v>
          </cell>
          <cell r="BQ139">
            <v>45371</v>
          </cell>
          <cell r="BR139">
            <v>119780.92998940397</v>
          </cell>
          <cell r="BS139">
            <v>4609.6513827783165</v>
          </cell>
          <cell r="BT139">
            <v>6310.9056571284282</v>
          </cell>
          <cell r="BU139">
            <v>59475.102131189837</v>
          </cell>
          <cell r="BV139">
            <v>96539.812859476326</v>
          </cell>
          <cell r="BW139">
            <v>158323.62571326451</v>
          </cell>
          <cell r="BX139">
            <v>36220.49153380224</v>
          </cell>
          <cell r="BY139">
            <v>79665.934653034899</v>
          </cell>
          <cell r="CA139">
            <v>15037.957041734993</v>
          </cell>
          <cell r="CD139">
            <v>0</v>
          </cell>
          <cell r="CE139">
            <v>107837.55725778629</v>
          </cell>
          <cell r="CF139">
            <v>0</v>
          </cell>
          <cell r="CG139">
            <v>2100755.9800313772</v>
          </cell>
          <cell r="CH139">
            <v>-378559</v>
          </cell>
          <cell r="CI139">
            <v>31265.326000000001</v>
          </cell>
          <cell r="CJ139">
            <v>148836.54538</v>
          </cell>
          <cell r="CK139">
            <v>-117571.21937999999</v>
          </cell>
          <cell r="CL139">
            <v>5355760.1594999656</v>
          </cell>
          <cell r="CM139">
            <v>6048315.9641985847</v>
          </cell>
          <cell r="CO139">
            <v>102702.82194093149</v>
          </cell>
          <cell r="CP139">
            <v>74604.27</v>
          </cell>
          <cell r="CQ139">
            <v>18125.34</v>
          </cell>
          <cell r="CR139">
            <v>72880.116264563592</v>
          </cell>
          <cell r="CS139">
            <v>3129.1</v>
          </cell>
          <cell r="CT139">
            <v>139289.75235883784</v>
          </cell>
          <cell r="CU139">
            <v>28812.840252097649</v>
          </cell>
        </row>
        <row r="140">
          <cell r="B140" t="str">
            <v>Luoto</v>
          </cell>
          <cell r="C140">
            <v>5340</v>
          </cell>
          <cell r="Q140">
            <v>643</v>
          </cell>
          <cell r="R140">
            <v>104</v>
          </cell>
          <cell r="S140">
            <v>623</v>
          </cell>
          <cell r="T140">
            <v>290</v>
          </cell>
          <cell r="U140">
            <v>258</v>
          </cell>
          <cell r="V140">
            <v>2652</v>
          </cell>
          <cell r="W140">
            <v>450</v>
          </cell>
          <cell r="X140">
            <v>215</v>
          </cell>
          <cell r="Y140">
            <v>105</v>
          </cell>
          <cell r="AE140">
            <v>0.61766364586224942</v>
          </cell>
          <cell r="AF140">
            <v>3885425.5175693971</v>
          </cell>
          <cell r="AG140">
            <v>61</v>
          </cell>
          <cell r="AH140">
            <v>2305</v>
          </cell>
          <cell r="AJ140">
            <v>117</v>
          </cell>
          <cell r="AK140">
            <v>2.1910112359550562E-2</v>
          </cell>
          <cell r="AM140">
            <v>3</v>
          </cell>
          <cell r="AN140">
            <v>4915</v>
          </cell>
          <cell r="AP140">
            <v>3</v>
          </cell>
          <cell r="AQ140">
            <v>2061</v>
          </cell>
          <cell r="AR140">
            <v>142.44999999999999</v>
          </cell>
          <cell r="AS140">
            <v>37.486837486837487</v>
          </cell>
          <cell r="AU140">
            <v>124</v>
          </cell>
          <cell r="AV140">
            <v>1413</v>
          </cell>
          <cell r="AW140">
            <v>8.7756546355272469E-2</v>
          </cell>
          <cell r="AY140">
            <v>0</v>
          </cell>
          <cell r="AZ140">
            <v>1093</v>
          </cell>
          <cell r="BA140">
            <v>2274</v>
          </cell>
          <cell r="BB140">
            <v>0.48065083553210203</v>
          </cell>
          <cell r="BD140">
            <v>0</v>
          </cell>
          <cell r="BE140">
            <v>0</v>
          </cell>
          <cell r="BF140">
            <v>-33215.839999999997</v>
          </cell>
          <cell r="BG140">
            <v>-40638.080000000002</v>
          </cell>
          <cell r="BI140">
            <v>-87908.800000000003</v>
          </cell>
          <cell r="BL140">
            <v>-43352</v>
          </cell>
          <cell r="BM140">
            <v>-47124.560008260123</v>
          </cell>
          <cell r="BO140">
            <v>14361.762467931956</v>
          </cell>
          <cell r="BP140">
            <v>333918</v>
          </cell>
          <cell r="BQ140">
            <v>115068</v>
          </cell>
          <cell r="BR140">
            <v>264249.42472127429</v>
          </cell>
          <cell r="BS140">
            <v>8620.9717309340886</v>
          </cell>
          <cell r="BT140">
            <v>32415.934720927144</v>
          </cell>
          <cell r="BU140">
            <v>138524.35282339575</v>
          </cell>
          <cell r="BV140">
            <v>269394.57623006677</v>
          </cell>
          <cell r="BW140">
            <v>333512.19170808961</v>
          </cell>
          <cell r="BX140">
            <v>102423.60818471834</v>
          </cell>
          <cell r="BY140">
            <v>201379.02455617866</v>
          </cell>
          <cell r="CA140">
            <v>-7963.9326468339141</v>
          </cell>
          <cell r="CD140">
            <v>0</v>
          </cell>
          <cell r="CE140">
            <v>249972.51896339984</v>
          </cell>
          <cell r="CF140">
            <v>0</v>
          </cell>
          <cell r="CG140">
            <v>4323896.3527256092</v>
          </cell>
          <cell r="CH140">
            <v>-1244126</v>
          </cell>
          <cell r="CI140">
            <v>32624.688000000002</v>
          </cell>
          <cell r="CJ140">
            <v>219129.1544</v>
          </cell>
          <cell r="CK140">
            <v>-186504.4664</v>
          </cell>
          <cell r="CL140">
            <v>12139863.218222402</v>
          </cell>
          <cell r="CM140">
            <v>12914917.305437827</v>
          </cell>
          <cell r="CO140">
            <v>274025.32838651974</v>
          </cell>
          <cell r="CP140">
            <v>195742.82</v>
          </cell>
          <cell r="CQ140">
            <v>38553.9</v>
          </cell>
          <cell r="CR140">
            <v>195995.15353223498</v>
          </cell>
          <cell r="CS140">
            <v>6980.3</v>
          </cell>
          <cell r="CT140">
            <v>205899.70595648894</v>
          </cell>
          <cell r="CU140">
            <v>78956.078563707633</v>
          </cell>
        </row>
        <row r="141">
          <cell r="B141" t="str">
            <v>Luumäki</v>
          </cell>
          <cell r="C141">
            <v>4662</v>
          </cell>
          <cell r="Q141">
            <v>180</v>
          </cell>
          <cell r="R141">
            <v>38</v>
          </cell>
          <cell r="S141">
            <v>273</v>
          </cell>
          <cell r="T141">
            <v>136</v>
          </cell>
          <cell r="U141">
            <v>146</v>
          </cell>
          <cell r="V141">
            <v>2331</v>
          </cell>
          <cell r="W141">
            <v>849</v>
          </cell>
          <cell r="X141">
            <v>485</v>
          </cell>
          <cell r="Y141">
            <v>224</v>
          </cell>
          <cell r="AE141">
            <v>1.1972045232148434</v>
          </cell>
          <cell r="AF141">
            <v>6574850.8999541122</v>
          </cell>
          <cell r="AG141">
            <v>187</v>
          </cell>
          <cell r="AH141">
            <v>2059</v>
          </cell>
          <cell r="AJ141">
            <v>157</v>
          </cell>
          <cell r="AK141">
            <v>3.3676533676533678E-2</v>
          </cell>
          <cell r="AM141">
            <v>0</v>
          </cell>
          <cell r="AN141">
            <v>16</v>
          </cell>
          <cell r="AP141">
            <v>0</v>
          </cell>
          <cell r="AQ141">
            <v>0</v>
          </cell>
          <cell r="AR141">
            <v>750.06</v>
          </cell>
          <cell r="AS141">
            <v>6.2155027597792181</v>
          </cell>
          <cell r="AU141">
            <v>158</v>
          </cell>
          <cell r="AV141">
            <v>1214</v>
          </cell>
          <cell r="AW141">
            <v>0.13014827018121911</v>
          </cell>
          <cell r="AY141">
            <v>0.27860000000000001</v>
          </cell>
          <cell r="AZ141">
            <v>1373</v>
          </cell>
          <cell r="BA141">
            <v>1758</v>
          </cell>
          <cell r="BB141">
            <v>0.78100113765642776</v>
          </cell>
          <cell r="BD141">
            <v>0</v>
          </cell>
          <cell r="BE141">
            <v>0</v>
          </cell>
          <cell r="BF141">
            <v>-29953.57</v>
          </cell>
          <cell r="BG141">
            <v>-36646.839999999997</v>
          </cell>
          <cell r="BI141">
            <v>-79274.899999999994</v>
          </cell>
          <cell r="BL141">
            <v>97180</v>
          </cell>
          <cell r="BM141">
            <v>-150702.19715113463</v>
          </cell>
          <cell r="BO141">
            <v>-3537.7496837247163</v>
          </cell>
          <cell r="BP141">
            <v>440971</v>
          </cell>
          <cell r="BQ141">
            <v>142817</v>
          </cell>
          <cell r="BR141">
            <v>344336.52454953437</v>
          </cell>
          <cell r="BS141">
            <v>17832.943227524513</v>
          </cell>
          <cell r="BT141">
            <v>59729.456418195077</v>
          </cell>
          <cell r="BU141">
            <v>158241.6708336102</v>
          </cell>
          <cell r="BV141">
            <v>262569.6459401098</v>
          </cell>
          <cell r="BW141">
            <v>409634.62053091574</v>
          </cell>
          <cell r="BX141">
            <v>124770.503660501</v>
          </cell>
          <cell r="BY141">
            <v>219985.4825288346</v>
          </cell>
          <cell r="CA141">
            <v>-1609.7209362484864</v>
          </cell>
          <cell r="CD141">
            <v>0</v>
          </cell>
          <cell r="CE141">
            <v>302548.04510296287</v>
          </cell>
          <cell r="CF141">
            <v>0</v>
          </cell>
          <cell r="CG141">
            <v>2549949.370924681</v>
          </cell>
          <cell r="CH141">
            <v>-550381</v>
          </cell>
          <cell r="CI141">
            <v>13593.62</v>
          </cell>
          <cell r="CJ141">
            <v>143915.65493999998</v>
          </cell>
          <cell r="CK141">
            <v>-130322.03493999998</v>
          </cell>
          <cell r="CL141">
            <v>10208260.526085058</v>
          </cell>
          <cell r="CM141">
            <v>11764554.753040321</v>
          </cell>
          <cell r="CO141">
            <v>255687.89456352947</v>
          </cell>
          <cell r="CP141">
            <v>77272.52</v>
          </cell>
          <cell r="CQ141">
            <v>78009.06</v>
          </cell>
          <cell r="CR141">
            <v>183053.08768139017</v>
          </cell>
          <cell r="CS141">
            <v>3273.52</v>
          </cell>
          <cell r="CT141">
            <v>199749.77260172242</v>
          </cell>
          <cell r="CU141">
            <v>82586.597220086725</v>
          </cell>
        </row>
        <row r="142">
          <cell r="B142" t="str">
            <v>Lohja</v>
          </cell>
          <cell r="C142">
            <v>46296</v>
          </cell>
          <cell r="Q142">
            <v>2477</v>
          </cell>
          <cell r="R142">
            <v>530</v>
          </cell>
          <cell r="S142">
            <v>3489</v>
          </cell>
          <cell r="T142">
            <v>1742</v>
          </cell>
          <cell r="U142">
            <v>1732</v>
          </cell>
          <cell r="V142">
            <v>25536</v>
          </cell>
          <cell r="W142">
            <v>6374</v>
          </cell>
          <cell r="X142">
            <v>3268</v>
          </cell>
          <cell r="Y142">
            <v>1148</v>
          </cell>
          <cell r="AE142">
            <v>0.99876891198203199</v>
          </cell>
          <cell r="AF142">
            <v>54469548.536863543</v>
          </cell>
          <cell r="AG142">
            <v>1893</v>
          </cell>
          <cell r="AH142">
            <v>22477</v>
          </cell>
          <cell r="AJ142">
            <v>1935</v>
          </cell>
          <cell r="AK142">
            <v>4.1796267496111976E-2</v>
          </cell>
          <cell r="AM142">
            <v>1</v>
          </cell>
          <cell r="AN142">
            <v>1617</v>
          </cell>
          <cell r="AP142">
            <v>0</v>
          </cell>
          <cell r="AQ142">
            <v>0</v>
          </cell>
          <cell r="AR142">
            <v>939.16</v>
          </cell>
          <cell r="AS142">
            <v>49.295114783423486</v>
          </cell>
          <cell r="AU142">
            <v>2274</v>
          </cell>
          <cell r="AV142">
            <v>14351</v>
          </cell>
          <cell r="AW142">
            <v>0.15845585673472232</v>
          </cell>
          <cell r="AY142">
            <v>0</v>
          </cell>
          <cell r="AZ142">
            <v>15890</v>
          </cell>
          <cell r="BA142">
            <v>19719</v>
          </cell>
          <cell r="BB142">
            <v>0.80582179623713168</v>
          </cell>
          <cell r="BD142">
            <v>0</v>
          </cell>
          <cell r="BE142">
            <v>5</v>
          </cell>
          <cell r="BF142">
            <v>-295213.34999999998</v>
          </cell>
          <cell r="BG142">
            <v>-361180.2</v>
          </cell>
          <cell r="BI142">
            <v>-781309.5</v>
          </cell>
          <cell r="BL142">
            <v>-48294</v>
          </cell>
          <cell r="BM142">
            <v>-2984805.9446942164</v>
          </cell>
          <cell r="BO142">
            <v>624884.95422090124</v>
          </cell>
          <cell r="BP142">
            <v>3336584</v>
          </cell>
          <cell r="BQ142">
            <v>1126591</v>
          </cell>
          <cell r="BR142">
            <v>2365028.4992995057</v>
          </cell>
          <cell r="BS142">
            <v>53694.911466725047</v>
          </cell>
          <cell r="BT142">
            <v>63083.837696464943</v>
          </cell>
          <cell r="BU142">
            <v>819845.1466709238</v>
          </cell>
          <cell r="BV142">
            <v>2276281.1469600773</v>
          </cell>
          <cell r="BW142">
            <v>3548105.7248152178</v>
          </cell>
          <cell r="BX142">
            <v>1036342.8025234072</v>
          </cell>
          <cell r="BY142">
            <v>1798553.4888966852</v>
          </cell>
          <cell r="CA142">
            <v>201652.59755801904</v>
          </cell>
          <cell r="CD142">
            <v>0</v>
          </cell>
          <cell r="CE142">
            <v>2242191.8107692068</v>
          </cell>
          <cell r="CF142">
            <v>0</v>
          </cell>
          <cell r="CG142">
            <v>4866202.0653635282</v>
          </cell>
          <cell r="CH142">
            <v>-1705458</v>
          </cell>
          <cell r="CI142">
            <v>3647304.1822000011</v>
          </cell>
          <cell r="CJ142">
            <v>1108518.9301399998</v>
          </cell>
          <cell r="CK142">
            <v>2538785.2520600013</v>
          </cell>
          <cell r="CL142">
            <v>55385917.07816273</v>
          </cell>
          <cell r="CM142">
            <v>66130730.731035888</v>
          </cell>
          <cell r="CO142">
            <v>3264360.2011984983</v>
          </cell>
          <cell r="CP142">
            <v>1003262</v>
          </cell>
          <cell r="CQ142">
            <v>540255.30000000005</v>
          </cell>
          <cell r="CR142">
            <v>2332080.3413470397</v>
          </cell>
          <cell r="CS142">
            <v>41929.94</v>
          </cell>
          <cell r="CT142">
            <v>3768384.580018138</v>
          </cell>
          <cell r="CU142">
            <v>949306.57771587244</v>
          </cell>
        </row>
        <row r="143">
          <cell r="B143" t="str">
            <v>Parainen</v>
          </cell>
          <cell r="C143">
            <v>15217</v>
          </cell>
          <cell r="Q143">
            <v>799</v>
          </cell>
          <cell r="R143">
            <v>173</v>
          </cell>
          <cell r="S143">
            <v>1065</v>
          </cell>
          <cell r="T143">
            <v>557</v>
          </cell>
          <cell r="U143">
            <v>525</v>
          </cell>
          <cell r="V143">
            <v>7956</v>
          </cell>
          <cell r="W143">
            <v>2440</v>
          </cell>
          <cell r="X143">
            <v>1186</v>
          </cell>
          <cell r="Y143">
            <v>516</v>
          </cell>
          <cell r="AE143">
            <v>0.82719311773952087</v>
          </cell>
          <cell r="AF143">
            <v>14827954.458372617</v>
          </cell>
          <cell r="AG143">
            <v>409</v>
          </cell>
          <cell r="AH143">
            <v>6940</v>
          </cell>
          <cell r="AJ143">
            <v>473</v>
          </cell>
          <cell r="AK143">
            <v>3.1083656436879804E-2</v>
          </cell>
          <cell r="AM143">
            <v>3</v>
          </cell>
          <cell r="AN143">
            <v>8396</v>
          </cell>
          <cell r="AP143">
            <v>1</v>
          </cell>
          <cell r="AQ143">
            <v>0</v>
          </cell>
          <cell r="AR143">
            <v>883.12</v>
          </cell>
          <cell r="AS143">
            <v>17.230953890750975</v>
          </cell>
          <cell r="AU143">
            <v>557</v>
          </cell>
          <cell r="AV143">
            <v>4543</v>
          </cell>
          <cell r="AW143">
            <v>0.12260620735197006</v>
          </cell>
          <cell r="AY143">
            <v>0</v>
          </cell>
          <cell r="AZ143">
            <v>5088</v>
          </cell>
          <cell r="BA143">
            <v>6390</v>
          </cell>
          <cell r="BB143">
            <v>0.79624413145539907</v>
          </cell>
          <cell r="BD143">
            <v>0</v>
          </cell>
          <cell r="BE143">
            <v>0</v>
          </cell>
          <cell r="BF143">
            <v>-96448.349999999991</v>
          </cell>
          <cell r="BG143">
            <v>-118000.2</v>
          </cell>
          <cell r="BI143">
            <v>-255259.5</v>
          </cell>
          <cell r="BL143">
            <v>85094</v>
          </cell>
          <cell r="BM143">
            <v>-366474.33160591574</v>
          </cell>
          <cell r="BO143">
            <v>391772.46881145611</v>
          </cell>
          <cell r="BP143">
            <v>1173170</v>
          </cell>
          <cell r="BQ143">
            <v>399015</v>
          </cell>
          <cell r="BR143">
            <v>745570.36458707356</v>
          </cell>
          <cell r="BS143">
            <v>19521.031900683436</v>
          </cell>
          <cell r="BT143">
            <v>49051.652122313404</v>
          </cell>
          <cell r="BU143">
            <v>382602.86645309394</v>
          </cell>
          <cell r="BV143">
            <v>457327.30225466698</v>
          </cell>
          <cell r="BW143">
            <v>1129748.553591236</v>
          </cell>
          <cell r="BX143">
            <v>338308.89429371129</v>
          </cell>
          <cell r="BY143">
            <v>565510.62622823555</v>
          </cell>
          <cell r="CA143">
            <v>-53524.128651770989</v>
          </cell>
          <cell r="CD143">
            <v>0</v>
          </cell>
          <cell r="CE143">
            <v>676284.29779388662</v>
          </cell>
          <cell r="CF143">
            <v>0</v>
          </cell>
          <cell r="CG143">
            <v>515058.12107337749</v>
          </cell>
          <cell r="CH143">
            <v>-592306</v>
          </cell>
          <cell r="CI143">
            <v>198806.69249999998</v>
          </cell>
          <cell r="CJ143">
            <v>205032.57046000002</v>
          </cell>
          <cell r="CK143">
            <v>-6225.8779600000416</v>
          </cell>
          <cell r="CL143">
            <v>24658294.82075062</v>
          </cell>
          <cell r="CM143">
            <v>28059156.011594012</v>
          </cell>
          <cell r="CO143">
            <v>1067753.1349434708</v>
          </cell>
          <cell r="CP143">
            <v>312718.90000000002</v>
          </cell>
          <cell r="CQ143">
            <v>207389.94</v>
          </cell>
          <cell r="CR143">
            <v>770048.42291484901</v>
          </cell>
          <cell r="CS143">
            <v>13406.99</v>
          </cell>
          <cell r="CT143">
            <v>871276.19460847508</v>
          </cell>
          <cell r="CU143">
            <v>337005.729623497</v>
          </cell>
        </row>
        <row r="144">
          <cell r="B144" t="str">
            <v>Maalahti</v>
          </cell>
          <cell r="C144">
            <v>5477</v>
          </cell>
          <cell r="Q144">
            <v>309</v>
          </cell>
          <cell r="R144">
            <v>50</v>
          </cell>
          <cell r="S144">
            <v>373</v>
          </cell>
          <cell r="T144">
            <v>142</v>
          </cell>
          <cell r="U144">
            <v>166</v>
          </cell>
          <cell r="V144">
            <v>2912</v>
          </cell>
          <cell r="W144">
            <v>788</v>
          </cell>
          <cell r="X144">
            <v>504</v>
          </cell>
          <cell r="Y144">
            <v>233</v>
          </cell>
          <cell r="AE144">
            <v>0.92808785958469497</v>
          </cell>
          <cell r="AF144">
            <v>5987935.6297816513</v>
          </cell>
          <cell r="AG144">
            <v>142</v>
          </cell>
          <cell r="AH144">
            <v>2599</v>
          </cell>
          <cell r="AJ144">
            <v>274</v>
          </cell>
          <cell r="AK144">
            <v>5.0027387255796966E-2</v>
          </cell>
          <cell r="AM144">
            <v>3</v>
          </cell>
          <cell r="AN144">
            <v>4669</v>
          </cell>
          <cell r="AP144">
            <v>1</v>
          </cell>
          <cell r="AQ144">
            <v>0</v>
          </cell>
          <cell r="AR144">
            <v>521.75</v>
          </cell>
          <cell r="AS144">
            <v>10.497364638236704</v>
          </cell>
          <cell r="AU144">
            <v>183</v>
          </cell>
          <cell r="AV144">
            <v>1589</v>
          </cell>
          <cell r="AW144">
            <v>0.11516677155443675</v>
          </cell>
          <cell r="AY144">
            <v>0</v>
          </cell>
          <cell r="AZ144">
            <v>1811</v>
          </cell>
          <cell r="BA144">
            <v>2392</v>
          </cell>
          <cell r="BB144">
            <v>0.75710702341137126</v>
          </cell>
          <cell r="BD144">
            <v>0</v>
          </cell>
          <cell r="BE144">
            <v>0</v>
          </cell>
          <cell r="BF144">
            <v>-34559.869999999995</v>
          </cell>
          <cell r="BG144">
            <v>-42282.439999999995</v>
          </cell>
          <cell r="BI144">
            <v>-91465.9</v>
          </cell>
          <cell r="BL144">
            <v>-140850</v>
          </cell>
          <cell r="BM144">
            <v>-24920.345668064954</v>
          </cell>
          <cell r="BO144">
            <v>102448.75923616439</v>
          </cell>
          <cell r="BP144">
            <v>527887</v>
          </cell>
          <cell r="BQ144">
            <v>179692</v>
          </cell>
          <cell r="BR144">
            <v>440779.18001771974</v>
          </cell>
          <cell r="BS144">
            <v>19590.202182369918</v>
          </cell>
          <cell r="BT144">
            <v>73233.53154674625</v>
          </cell>
          <cell r="BU144">
            <v>172456.47551341791</v>
          </cell>
          <cell r="BV144">
            <v>309448.79501962755</v>
          </cell>
          <cell r="BW144">
            <v>542673.18343961413</v>
          </cell>
          <cell r="BX144">
            <v>163920.23664022674</v>
          </cell>
          <cell r="BY144">
            <v>270575.71096245118</v>
          </cell>
          <cell r="CA144">
            <v>-17387.697660890735</v>
          </cell>
          <cell r="CD144">
            <v>0</v>
          </cell>
          <cell r="CE144">
            <v>364213.62055919674</v>
          </cell>
          <cell r="CF144">
            <v>0</v>
          </cell>
          <cell r="CG144">
            <v>3029867.843873159</v>
          </cell>
          <cell r="CH144">
            <v>-65722</v>
          </cell>
          <cell r="CI144">
            <v>624015.12609999999</v>
          </cell>
          <cell r="CJ144">
            <v>181855.44835999998</v>
          </cell>
          <cell r="CK144">
            <v>442159.67774000001</v>
          </cell>
          <cell r="CL144">
            <v>13578742.649611872</v>
          </cell>
          <cell r="CM144">
            <v>16515834.849587327</v>
          </cell>
          <cell r="CO144">
            <v>333086.85971743136</v>
          </cell>
          <cell r="CP144">
            <v>105235.78</v>
          </cell>
          <cell r="CQ144">
            <v>76356.75</v>
          </cell>
          <cell r="CR144">
            <v>236488.10275514066</v>
          </cell>
          <cell r="CS144">
            <v>3417.94</v>
          </cell>
          <cell r="CT144">
            <v>211182.15159619661</v>
          </cell>
          <cell r="CU144">
            <v>97756.403871630187</v>
          </cell>
        </row>
        <row r="145">
          <cell r="B145" t="str">
            <v>Marttila</v>
          </cell>
          <cell r="C145">
            <v>2018</v>
          </cell>
          <cell r="Q145">
            <v>110</v>
          </cell>
          <cell r="R145">
            <v>38</v>
          </cell>
          <cell r="S145">
            <v>141</v>
          </cell>
          <cell r="T145">
            <v>54</v>
          </cell>
          <cell r="U145">
            <v>59</v>
          </cell>
          <cell r="V145">
            <v>1072</v>
          </cell>
          <cell r="W145">
            <v>313</v>
          </cell>
          <cell r="X145">
            <v>165</v>
          </cell>
          <cell r="Y145">
            <v>66</v>
          </cell>
          <cell r="AE145">
            <v>1.0103493785953501</v>
          </cell>
          <cell r="AF145">
            <v>2401806.5841943808</v>
          </cell>
          <cell r="AG145">
            <v>63</v>
          </cell>
          <cell r="AH145">
            <v>886</v>
          </cell>
          <cell r="AJ145">
            <v>50</v>
          </cell>
          <cell r="AK145">
            <v>2.4777006937561942E-2</v>
          </cell>
          <cell r="AM145">
            <v>0</v>
          </cell>
          <cell r="AN145">
            <v>21</v>
          </cell>
          <cell r="AP145">
            <v>0</v>
          </cell>
          <cell r="AQ145">
            <v>0</v>
          </cell>
          <cell r="AR145">
            <v>195.31</v>
          </cell>
          <cell r="AS145">
            <v>10.332292253340842</v>
          </cell>
          <cell r="AU145">
            <v>101</v>
          </cell>
          <cell r="AV145">
            <v>626</v>
          </cell>
          <cell r="AW145">
            <v>0.16134185303514376</v>
          </cell>
          <cell r="AY145">
            <v>0</v>
          </cell>
          <cell r="AZ145">
            <v>523</v>
          </cell>
          <cell r="BA145">
            <v>806</v>
          </cell>
          <cell r="BB145">
            <v>0.64888337468982626</v>
          </cell>
          <cell r="BD145">
            <v>0</v>
          </cell>
          <cell r="BE145">
            <v>0</v>
          </cell>
          <cell r="BF145">
            <v>-12544.279999999999</v>
          </cell>
          <cell r="BG145">
            <v>-15347.359999999999</v>
          </cell>
          <cell r="BI145">
            <v>-33199.599999999999</v>
          </cell>
          <cell r="BL145">
            <v>-23633</v>
          </cell>
          <cell r="BM145">
            <v>-57679.772281225138</v>
          </cell>
          <cell r="BO145">
            <v>-2801.1581095047295</v>
          </cell>
          <cell r="BP145">
            <v>189435</v>
          </cell>
          <cell r="BQ145">
            <v>64417</v>
          </cell>
          <cell r="BR145">
            <v>154742.8346528901</v>
          </cell>
          <cell r="BS145">
            <v>7161.8526833394699</v>
          </cell>
          <cell r="BT145">
            <v>25643.293826561679</v>
          </cell>
          <cell r="BU145">
            <v>61135.430983444574</v>
          </cell>
          <cell r="BV145">
            <v>131032.95212894429</v>
          </cell>
          <cell r="BW145">
            <v>184634.59575103052</v>
          </cell>
          <cell r="BX145">
            <v>58231.54700398651</v>
          </cell>
          <cell r="BY145">
            <v>97282.763409949592</v>
          </cell>
          <cell r="CA145">
            <v>8552.9093852618571</v>
          </cell>
          <cell r="CD145">
            <v>0</v>
          </cell>
          <cell r="CE145">
            <v>134846.85780025378</v>
          </cell>
          <cell r="CF145">
            <v>0</v>
          </cell>
          <cell r="CG145">
            <v>1327374.3408874974</v>
          </cell>
          <cell r="CH145">
            <v>-394474</v>
          </cell>
          <cell r="CI145">
            <v>27187.24</v>
          </cell>
          <cell r="CJ145">
            <v>628025.24400000018</v>
          </cell>
          <cell r="CK145">
            <v>-600838.00400000019</v>
          </cell>
          <cell r="CL145">
            <v>3380580.7298716977</v>
          </cell>
          <cell r="CM145">
            <v>4448394.1510732882</v>
          </cell>
          <cell r="CO145">
            <v>112687.65016211262</v>
          </cell>
          <cell r="CP145">
            <v>41197.78</v>
          </cell>
          <cell r="CQ145">
            <v>27238.080000000002</v>
          </cell>
          <cell r="CR145">
            <v>82007.563973948054</v>
          </cell>
          <cell r="CS145">
            <v>1299.78</v>
          </cell>
          <cell r="CT145">
            <v>115544.15198264459</v>
          </cell>
          <cell r="CU145">
            <v>33005.055734308473</v>
          </cell>
        </row>
        <row r="146">
          <cell r="B146" t="str">
            <v>Masku</v>
          </cell>
          <cell r="C146">
            <v>9554</v>
          </cell>
          <cell r="Q146">
            <v>668</v>
          </cell>
          <cell r="R146">
            <v>135</v>
          </cell>
          <cell r="S146">
            <v>878</v>
          </cell>
          <cell r="T146">
            <v>430</v>
          </cell>
          <cell r="U146">
            <v>401</v>
          </cell>
          <cell r="V146">
            <v>5314</v>
          </cell>
          <cell r="W146">
            <v>1067</v>
          </cell>
          <cell r="X146">
            <v>494</v>
          </cell>
          <cell r="Y146">
            <v>167</v>
          </cell>
          <cell r="AE146">
            <v>0.69995271849347607</v>
          </cell>
          <cell r="AF146">
            <v>7877696.2649892978</v>
          </cell>
          <cell r="AG146">
            <v>250</v>
          </cell>
          <cell r="AH146">
            <v>4830</v>
          </cell>
          <cell r="AJ146">
            <v>158</v>
          </cell>
          <cell r="AK146">
            <v>1.6537575884446307E-2</v>
          </cell>
          <cell r="AM146">
            <v>0</v>
          </cell>
          <cell r="AN146">
            <v>101</v>
          </cell>
          <cell r="AP146">
            <v>0</v>
          </cell>
          <cell r="AQ146">
            <v>0</v>
          </cell>
          <cell r="AR146">
            <v>174.75</v>
          </cell>
          <cell r="AS146">
            <v>54.672389127324749</v>
          </cell>
          <cell r="AU146">
            <v>290</v>
          </cell>
          <cell r="AV146">
            <v>3381</v>
          </cell>
          <cell r="AW146">
            <v>8.5773439810706897E-2</v>
          </cell>
          <cell r="AY146">
            <v>0</v>
          </cell>
          <cell r="AZ146">
            <v>2323</v>
          </cell>
          <cell r="BA146">
            <v>4509</v>
          </cell>
          <cell r="BB146">
            <v>0.51519183854513195</v>
          </cell>
          <cell r="BD146">
            <v>0</v>
          </cell>
          <cell r="BE146">
            <v>0</v>
          </cell>
          <cell r="BF146">
            <v>-60929.359999999993</v>
          </cell>
          <cell r="BG146">
            <v>-74544.319999999992</v>
          </cell>
          <cell r="BI146">
            <v>-161255.19999999998</v>
          </cell>
          <cell r="BL146">
            <v>36413</v>
          </cell>
          <cell r="BM146">
            <v>-100980.67573100302</v>
          </cell>
          <cell r="BO146">
            <v>32000.689960744232</v>
          </cell>
          <cell r="BP146">
            <v>621436</v>
          </cell>
          <cell r="BQ146">
            <v>207148</v>
          </cell>
          <cell r="BR146">
            <v>331328.82182197727</v>
          </cell>
          <cell r="BS146">
            <v>-3308.5954171148328</v>
          </cell>
          <cell r="BT146">
            <v>-53204.678997454095</v>
          </cell>
          <cell r="BU146">
            <v>172834.1055396685</v>
          </cell>
          <cell r="BV146">
            <v>408529.98781932035</v>
          </cell>
          <cell r="BW146">
            <v>752960.61097494164</v>
          </cell>
          <cell r="BX146">
            <v>181718.37970835684</v>
          </cell>
          <cell r="BY146">
            <v>322529.81921711017</v>
          </cell>
          <cell r="CA146">
            <v>-32083.263849012423</v>
          </cell>
          <cell r="CD146">
            <v>0</v>
          </cell>
          <cell r="CE146">
            <v>405730.03047926672</v>
          </cell>
          <cell r="CF146">
            <v>0</v>
          </cell>
          <cell r="CG146">
            <v>-69596.19396520537</v>
          </cell>
          <cell r="CH146">
            <v>-1807374</v>
          </cell>
          <cell r="CI146">
            <v>198466.85200000004</v>
          </cell>
          <cell r="CJ146">
            <v>515388.50867999997</v>
          </cell>
          <cell r="CK146">
            <v>-316921.6566799999</v>
          </cell>
          <cell r="CL146">
            <v>5429025.9199853782</v>
          </cell>
          <cell r="CM146">
            <v>7062148.6523232162</v>
          </cell>
          <cell r="CO146">
            <v>711890.86316455598</v>
          </cell>
          <cell r="CP146">
            <v>253270.29</v>
          </cell>
          <cell r="CQ146">
            <v>86520.960000000006</v>
          </cell>
          <cell r="CR146">
            <v>501470.57392528933</v>
          </cell>
          <cell r="CS146">
            <v>10350.1</v>
          </cell>
          <cell r="CT146">
            <v>547031.13381674257</v>
          </cell>
          <cell r="CU146">
            <v>199990.41094644385</v>
          </cell>
        </row>
        <row r="147">
          <cell r="B147" t="str">
            <v>Merijärvi</v>
          </cell>
          <cell r="C147">
            <v>1104</v>
          </cell>
          <cell r="Q147">
            <v>124</v>
          </cell>
          <cell r="R147">
            <v>13</v>
          </cell>
          <cell r="S147">
            <v>94</v>
          </cell>
          <cell r="T147">
            <v>48</v>
          </cell>
          <cell r="U147">
            <v>50</v>
          </cell>
          <cell r="V147">
            <v>523</v>
          </cell>
          <cell r="W147">
            <v>147</v>
          </cell>
          <cell r="X147">
            <v>65</v>
          </cell>
          <cell r="Y147">
            <v>40</v>
          </cell>
          <cell r="AE147">
            <v>0.99625141180332399</v>
          </cell>
          <cell r="AF147">
            <v>1295636.9160671644</v>
          </cell>
          <cell r="AG147">
            <v>32</v>
          </cell>
          <cell r="AH147">
            <v>409</v>
          </cell>
          <cell r="AJ147">
            <v>6</v>
          </cell>
          <cell r="AK147">
            <v>5.434782608695652E-3</v>
          </cell>
          <cell r="AM147">
            <v>0</v>
          </cell>
          <cell r="AN147">
            <v>0</v>
          </cell>
          <cell r="AP147">
            <v>0</v>
          </cell>
          <cell r="AQ147">
            <v>0</v>
          </cell>
          <cell r="AR147">
            <v>229.94</v>
          </cell>
          <cell r="AS147">
            <v>4.8012525006523443</v>
          </cell>
          <cell r="AU147">
            <v>31</v>
          </cell>
          <cell r="AV147">
            <v>237</v>
          </cell>
          <cell r="AW147">
            <v>0.13080168776371309</v>
          </cell>
          <cell r="AY147">
            <v>0</v>
          </cell>
          <cell r="AZ147">
            <v>255</v>
          </cell>
          <cell r="BA147">
            <v>384</v>
          </cell>
          <cell r="BB147">
            <v>0.6640625</v>
          </cell>
          <cell r="BD147">
            <v>0</v>
          </cell>
          <cell r="BE147">
            <v>0</v>
          </cell>
          <cell r="BF147">
            <v>-7060.8899999999994</v>
          </cell>
          <cell r="BG147">
            <v>-8638.68</v>
          </cell>
          <cell r="BI147">
            <v>-18687.3</v>
          </cell>
          <cell r="BL147">
            <v>-5108</v>
          </cell>
          <cell r="BM147">
            <v>-22349.0225369367</v>
          </cell>
          <cell r="BO147">
            <v>-2330.2481867615134</v>
          </cell>
          <cell r="BP147">
            <v>112571</v>
          </cell>
          <cell r="BQ147">
            <v>33696</v>
          </cell>
          <cell r="BR147">
            <v>92424.517882423592</v>
          </cell>
          <cell r="BS147">
            <v>5507.5553950647927</v>
          </cell>
          <cell r="BT147">
            <v>19154.822726968228</v>
          </cell>
          <cell r="BU147">
            <v>43544.673574117616</v>
          </cell>
          <cell r="BV147">
            <v>65777.089882971923</v>
          </cell>
          <cell r="BW147">
            <v>103253.28900229663</v>
          </cell>
          <cell r="BX147">
            <v>26737.415639207149</v>
          </cell>
          <cell r="BY147">
            <v>53503.323978154454</v>
          </cell>
          <cell r="CA147">
            <v>5668.7331821565595</v>
          </cell>
          <cell r="CD147">
            <v>0</v>
          </cell>
          <cell r="CE147">
            <v>78290.571500293823</v>
          </cell>
          <cell r="CF147">
            <v>0</v>
          </cell>
          <cell r="CG147">
            <v>1680049.2708713945</v>
          </cell>
          <cell r="CH147">
            <v>-173798</v>
          </cell>
          <cell r="CI147">
            <v>72182.122200000013</v>
          </cell>
          <cell r="CJ147">
            <v>17671.706000000002</v>
          </cell>
          <cell r="CK147">
            <v>54510.416200000007</v>
          </cell>
          <cell r="CL147">
            <v>3617665.5579307089</v>
          </cell>
          <cell r="CM147">
            <v>4141510.6682595741</v>
          </cell>
          <cell r="CO147">
            <v>42724.394749913474</v>
          </cell>
          <cell r="CP147">
            <v>33726.68</v>
          </cell>
          <cell r="CQ147">
            <v>12617.64</v>
          </cell>
          <cell r="CR147">
            <v>30287.843483652301</v>
          </cell>
          <cell r="CS147">
            <v>1155.3600000000001</v>
          </cell>
          <cell r="CT147">
            <v>74939.515888965398</v>
          </cell>
          <cell r="CU147">
            <v>13201.242491035868</v>
          </cell>
        </row>
        <row r="148">
          <cell r="B148" t="str">
            <v>Merikarvia</v>
          </cell>
          <cell r="C148">
            <v>3115</v>
          </cell>
          <cell r="Q148">
            <v>169</v>
          </cell>
          <cell r="R148">
            <v>34</v>
          </cell>
          <cell r="S148">
            <v>159</v>
          </cell>
          <cell r="T148">
            <v>98</v>
          </cell>
          <cell r="U148">
            <v>79</v>
          </cell>
          <cell r="V148">
            <v>1511</v>
          </cell>
          <cell r="W148">
            <v>556</v>
          </cell>
          <cell r="X148">
            <v>329</v>
          </cell>
          <cell r="Y148">
            <v>180</v>
          </cell>
          <cell r="AE148">
            <v>1.2198712936888985</v>
          </cell>
          <cell r="AF148">
            <v>4476281.1160526024</v>
          </cell>
          <cell r="AG148">
            <v>138</v>
          </cell>
          <cell r="AH148">
            <v>1250</v>
          </cell>
          <cell r="AJ148">
            <v>43</v>
          </cell>
          <cell r="AK148">
            <v>1.3804173354735152E-2</v>
          </cell>
          <cell r="AM148">
            <v>0</v>
          </cell>
          <cell r="AN148">
            <v>13</v>
          </cell>
          <cell r="AP148">
            <v>0</v>
          </cell>
          <cell r="AQ148">
            <v>0</v>
          </cell>
          <cell r="AR148">
            <v>446.12</v>
          </cell>
          <cell r="AS148">
            <v>6.9824262530260919</v>
          </cell>
          <cell r="AU148">
            <v>140</v>
          </cell>
          <cell r="AV148">
            <v>757</v>
          </cell>
          <cell r="AW148">
            <v>0.18494055482166447</v>
          </cell>
          <cell r="AY148">
            <v>0.60786666666666667</v>
          </cell>
          <cell r="AZ148">
            <v>909</v>
          </cell>
          <cell r="BA148">
            <v>1060</v>
          </cell>
          <cell r="BB148">
            <v>0.85754716981132073</v>
          </cell>
          <cell r="BD148">
            <v>0</v>
          </cell>
          <cell r="BE148">
            <v>0</v>
          </cell>
          <cell r="BF148">
            <v>-19914.36</v>
          </cell>
          <cell r="BG148">
            <v>-24364.32</v>
          </cell>
          <cell r="BI148">
            <v>-52705.2</v>
          </cell>
          <cell r="BL148">
            <v>80593</v>
          </cell>
          <cell r="BM148">
            <v>36286.973962748008</v>
          </cell>
          <cell r="BO148">
            <v>74367.379227299243</v>
          </cell>
          <cell r="BP148">
            <v>331324</v>
          </cell>
          <cell r="BQ148">
            <v>93113</v>
          </cell>
          <cell r="BR148">
            <v>256823.8610218016</v>
          </cell>
          <cell r="BS148">
            <v>13951.650723552873</v>
          </cell>
          <cell r="BT148">
            <v>22369.264152764252</v>
          </cell>
          <cell r="BU148">
            <v>113238.57277297978</v>
          </cell>
          <cell r="BV148">
            <v>151607.59694996048</v>
          </cell>
          <cell r="BW148">
            <v>266347.51058556547</v>
          </cell>
          <cell r="BX148">
            <v>74204.931666800185</v>
          </cell>
          <cell r="BY148">
            <v>134678.30637987037</v>
          </cell>
          <cell r="CA148">
            <v>13953.486607691724</v>
          </cell>
          <cell r="CD148">
            <v>0</v>
          </cell>
          <cell r="CE148">
            <v>195253.85175951576</v>
          </cell>
          <cell r="CF148">
            <v>692487.39248379122</v>
          </cell>
          <cell r="CG148">
            <v>2670215.6272425419</v>
          </cell>
          <cell r="CH148">
            <v>222653</v>
          </cell>
          <cell r="CI148">
            <v>186232.59400000001</v>
          </cell>
          <cell r="CJ148">
            <v>104670.87400000001</v>
          </cell>
          <cell r="CK148">
            <v>81561.72</v>
          </cell>
          <cell r="CL148">
            <v>9841502.3555404618</v>
          </cell>
          <cell r="CM148">
            <v>11423472.746716244</v>
          </cell>
          <cell r="CO148">
            <v>153428.14537773925</v>
          </cell>
          <cell r="CP148">
            <v>55392.87</v>
          </cell>
          <cell r="CQ148">
            <v>53324.55</v>
          </cell>
          <cell r="CR148">
            <v>112672.62997345778</v>
          </cell>
          <cell r="CS148">
            <v>2358.86</v>
          </cell>
          <cell r="CT148">
            <v>159729.51492937267</v>
          </cell>
          <cell r="CU148">
            <v>53870.975088215913</v>
          </cell>
        </row>
        <row r="149">
          <cell r="B149" t="str">
            <v>Miehikkälä</v>
          </cell>
          <cell r="C149">
            <v>1940</v>
          </cell>
          <cell r="Q149">
            <v>55</v>
          </cell>
          <cell r="R149">
            <v>12</v>
          </cell>
          <cell r="S149">
            <v>96</v>
          </cell>
          <cell r="T149">
            <v>56</v>
          </cell>
          <cell r="U149">
            <v>62</v>
          </cell>
          <cell r="V149">
            <v>951</v>
          </cell>
          <cell r="W149">
            <v>379</v>
          </cell>
          <cell r="X149">
            <v>232</v>
          </cell>
          <cell r="Y149">
            <v>97</v>
          </cell>
          <cell r="AE149">
            <v>1.7910296055189545</v>
          </cell>
          <cell r="AF149">
            <v>4093075.7780845771</v>
          </cell>
          <cell r="AG149">
            <v>66</v>
          </cell>
          <cell r="AH149">
            <v>774</v>
          </cell>
          <cell r="AJ149">
            <v>92</v>
          </cell>
          <cell r="AK149">
            <v>4.7422680412371132E-2</v>
          </cell>
          <cell r="AM149">
            <v>0</v>
          </cell>
          <cell r="AN149">
            <v>4</v>
          </cell>
          <cell r="AP149">
            <v>0</v>
          </cell>
          <cell r="AQ149">
            <v>0</v>
          </cell>
          <cell r="AR149">
            <v>422.47</v>
          </cell>
          <cell r="AS149">
            <v>4.5920420384879392</v>
          </cell>
          <cell r="AU149">
            <v>98</v>
          </cell>
          <cell r="AV149">
            <v>527</v>
          </cell>
          <cell r="AW149">
            <v>0.1859582542694497</v>
          </cell>
          <cell r="AY149">
            <v>0.46733333333333332</v>
          </cell>
          <cell r="AZ149">
            <v>465</v>
          </cell>
          <cell r="BA149">
            <v>653</v>
          </cell>
          <cell r="BB149">
            <v>0.71209800918836141</v>
          </cell>
          <cell r="BD149">
            <v>0</v>
          </cell>
          <cell r="BE149">
            <v>0</v>
          </cell>
          <cell r="BF149">
            <v>-12569.519999999999</v>
          </cell>
          <cell r="BG149">
            <v>-15378.24</v>
          </cell>
          <cell r="BI149">
            <v>-33266.400000000001</v>
          </cell>
          <cell r="BL149">
            <v>-49160</v>
          </cell>
          <cell r="BM149">
            <v>-1600.5806394497631</v>
          </cell>
          <cell r="BO149">
            <v>129195.37822860479</v>
          </cell>
          <cell r="BP149">
            <v>244042</v>
          </cell>
          <cell r="BQ149">
            <v>68380</v>
          </cell>
          <cell r="BR149">
            <v>194514.60255742777</v>
          </cell>
          <cell r="BS149">
            <v>9286.7896293089398</v>
          </cell>
          <cell r="BT149">
            <v>31055.311057721268</v>
          </cell>
          <cell r="BU149">
            <v>85533.226993937569</v>
          </cell>
          <cell r="BV149">
            <v>101389.57729098982</v>
          </cell>
          <cell r="BW149">
            <v>167634.94692412065</v>
          </cell>
          <cell r="BX149">
            <v>52449.196243946673</v>
          </cell>
          <cell r="BY149">
            <v>93097.116658875355</v>
          </cell>
          <cell r="CA149">
            <v>-4699.1846860089645</v>
          </cell>
          <cell r="CD149">
            <v>0</v>
          </cell>
          <cell r="CE149">
            <v>136647.09226866692</v>
          </cell>
          <cell r="CF149">
            <v>0</v>
          </cell>
          <cell r="CG149">
            <v>1825213.1272827128</v>
          </cell>
          <cell r="CH149">
            <v>-382232</v>
          </cell>
          <cell r="CI149">
            <v>87067.136100000003</v>
          </cell>
          <cell r="CJ149">
            <v>1269644.108</v>
          </cell>
          <cell r="CK149">
            <v>-1182576.9719</v>
          </cell>
          <cell r="CL149">
            <v>6495937.2082301164</v>
          </cell>
          <cell r="CM149">
            <v>7689726.5144471973</v>
          </cell>
          <cell r="CO149">
            <v>86186.500431515669</v>
          </cell>
          <cell r="CP149">
            <v>28069.99</v>
          </cell>
          <cell r="CQ149">
            <v>35449.56</v>
          </cell>
          <cell r="CR149">
            <v>61903.763723513468</v>
          </cell>
          <cell r="CS149">
            <v>1347.92</v>
          </cell>
          <cell r="CT149">
            <v>87339.882321406549</v>
          </cell>
          <cell r="CU149">
            <v>28129.122154845329</v>
          </cell>
        </row>
        <row r="150">
          <cell r="B150" t="str">
            <v>Mikkeli</v>
          </cell>
          <cell r="C150">
            <v>53818</v>
          </cell>
          <cell r="Q150">
            <v>2792</v>
          </cell>
          <cell r="R150">
            <v>498</v>
          </cell>
          <cell r="S150">
            <v>3245</v>
          </cell>
          <cell r="T150">
            <v>1652</v>
          </cell>
          <cell r="U150">
            <v>1697</v>
          </cell>
          <cell r="V150">
            <v>30126</v>
          </cell>
          <cell r="W150">
            <v>7817</v>
          </cell>
          <cell r="X150">
            <v>4287</v>
          </cell>
          <cell r="Y150">
            <v>1704</v>
          </cell>
          <cell r="AE150">
            <v>1.2500668835879696</v>
          </cell>
          <cell r="AF150">
            <v>79251245.259224191</v>
          </cell>
          <cell r="AG150">
            <v>2475</v>
          </cell>
          <cell r="AH150">
            <v>25133</v>
          </cell>
          <cell r="AJ150">
            <v>2140</v>
          </cell>
          <cell r="AK150">
            <v>3.9763647850161656E-2</v>
          </cell>
          <cell r="AM150">
            <v>0</v>
          </cell>
          <cell r="AN150">
            <v>82</v>
          </cell>
          <cell r="AP150">
            <v>3</v>
          </cell>
          <cell r="AQ150">
            <v>318</v>
          </cell>
          <cell r="AR150">
            <v>2548.36</v>
          </cell>
          <cell r="AS150">
            <v>21.118680249258347</v>
          </cell>
          <cell r="AU150">
            <v>1674</v>
          </cell>
          <cell r="AV150">
            <v>15344</v>
          </cell>
          <cell r="AW150">
            <v>0.10909801876955162</v>
          </cell>
          <cell r="AY150">
            <v>0</v>
          </cell>
          <cell r="AZ150">
            <v>22440</v>
          </cell>
          <cell r="BA150">
            <v>21686</v>
          </cell>
          <cell r="BB150">
            <v>1.0347689753758185</v>
          </cell>
          <cell r="BD150">
            <v>0</v>
          </cell>
          <cell r="BE150">
            <v>2</v>
          </cell>
          <cell r="BF150">
            <v>-342386.91</v>
          </cell>
          <cell r="BG150">
            <v>-418894.92</v>
          </cell>
          <cell r="BI150">
            <v>-906158.7</v>
          </cell>
          <cell r="BL150">
            <v>692000</v>
          </cell>
          <cell r="BM150">
            <v>-3640124.2036652891</v>
          </cell>
          <cell r="BO150">
            <v>23894.419267288409</v>
          </cell>
          <cell r="BP150">
            <v>4322833</v>
          </cell>
          <cell r="BQ150">
            <v>1361978</v>
          </cell>
          <cell r="BR150">
            <v>3066998.8023660365</v>
          </cell>
          <cell r="BS150">
            <v>122168.39431532685</v>
          </cell>
          <cell r="BT150">
            <v>340435.90893708135</v>
          </cell>
          <cell r="BU150">
            <v>1609040.7155045995</v>
          </cell>
          <cell r="BV150">
            <v>2742251.6253696885</v>
          </cell>
          <cell r="BW150">
            <v>4236835.1595660737</v>
          </cell>
          <cell r="BX150">
            <v>1338821.7239010881</v>
          </cell>
          <cell r="BY150">
            <v>2333577.0332820513</v>
          </cell>
          <cell r="CA150">
            <v>265030.60404663614</v>
          </cell>
          <cell r="CD150">
            <v>0</v>
          </cell>
          <cell r="CE150">
            <v>3035028.0673102704</v>
          </cell>
          <cell r="CF150">
            <v>0</v>
          </cell>
          <cell r="CG150">
            <v>21921431.615438856</v>
          </cell>
          <cell r="CH150">
            <v>92352</v>
          </cell>
          <cell r="CI150">
            <v>855106.66609999991</v>
          </cell>
          <cell r="CJ150">
            <v>636929.06510000001</v>
          </cell>
          <cell r="CK150">
            <v>218177.60099999991</v>
          </cell>
          <cell r="CL150">
            <v>95913374.240531594</v>
          </cell>
          <cell r="CM150">
            <v>109164803.21211435</v>
          </cell>
          <cell r="CO150">
            <v>3498428.2944891504</v>
          </cell>
          <cell r="CP150">
            <v>990347.67</v>
          </cell>
          <cell r="CQ150">
            <v>691366.56</v>
          </cell>
          <cell r="CR150">
            <v>2544544.110245774</v>
          </cell>
          <cell r="CS150">
            <v>39763.64</v>
          </cell>
          <cell r="CT150">
            <v>2211817.6468480844</v>
          </cell>
          <cell r="CU150">
            <v>1088496.1446153505</v>
          </cell>
        </row>
        <row r="151">
          <cell r="B151" t="str">
            <v>Muhos</v>
          </cell>
          <cell r="C151">
            <v>8980</v>
          </cell>
          <cell r="Q151">
            <v>762</v>
          </cell>
          <cell r="R151">
            <v>153</v>
          </cell>
          <cell r="S151">
            <v>934</v>
          </cell>
          <cell r="T151">
            <v>480</v>
          </cell>
          <cell r="U151">
            <v>417</v>
          </cell>
          <cell r="V151">
            <v>4685</v>
          </cell>
          <cell r="W151">
            <v>867</v>
          </cell>
          <cell r="X151">
            <v>459</v>
          </cell>
          <cell r="Y151">
            <v>223</v>
          </cell>
          <cell r="AE151">
            <v>1.1688793384597949</v>
          </cell>
          <cell r="AF151">
            <v>12364919.949136632</v>
          </cell>
          <cell r="AG151">
            <v>350</v>
          </cell>
          <cell r="AH151">
            <v>3857</v>
          </cell>
          <cell r="AJ151">
            <v>117</v>
          </cell>
          <cell r="AK151">
            <v>1.3028953229398664E-2</v>
          </cell>
          <cell r="AM151">
            <v>0</v>
          </cell>
          <cell r="AN151">
            <v>5</v>
          </cell>
          <cell r="AP151">
            <v>0</v>
          </cell>
          <cell r="AQ151">
            <v>0</v>
          </cell>
          <cell r="AR151">
            <v>783.74</v>
          </cell>
          <cell r="AS151">
            <v>11.45788144027356</v>
          </cell>
          <cell r="AU151">
            <v>226</v>
          </cell>
          <cell r="AV151">
            <v>2708</v>
          </cell>
          <cell r="AW151">
            <v>8.3456425406203835E-2</v>
          </cell>
          <cell r="AY151">
            <v>0</v>
          </cell>
          <cell r="AZ151">
            <v>2501</v>
          </cell>
          <cell r="BA151">
            <v>3407</v>
          </cell>
          <cell r="BB151">
            <v>0.73407690049897267</v>
          </cell>
          <cell r="BD151">
            <v>0</v>
          </cell>
          <cell r="BE151">
            <v>0</v>
          </cell>
          <cell r="BF151">
            <v>-56909.89</v>
          </cell>
          <cell r="BG151">
            <v>-69626.679999999993</v>
          </cell>
          <cell r="BI151">
            <v>-150617.29999999999</v>
          </cell>
          <cell r="BL151">
            <v>-149101</v>
          </cell>
          <cell r="BM151">
            <v>-339561.20844740362</v>
          </cell>
          <cell r="BO151">
            <v>-106345.7427293472</v>
          </cell>
          <cell r="BP151">
            <v>653139</v>
          </cell>
          <cell r="BQ151">
            <v>192506</v>
          </cell>
          <cell r="BR151">
            <v>447332.69429898052</v>
          </cell>
          <cell r="BS151">
            <v>11353.484939487833</v>
          </cell>
          <cell r="BT151">
            <v>31511.033225112184</v>
          </cell>
          <cell r="BU151">
            <v>234842.3314750822</v>
          </cell>
          <cell r="BV151">
            <v>426890.52187569498</v>
          </cell>
          <cell r="BW151">
            <v>628463.0091237711</v>
          </cell>
          <cell r="BX151">
            <v>151492.25340050299</v>
          </cell>
          <cell r="BY151">
            <v>335902.63491397357</v>
          </cell>
          <cell r="CA151">
            <v>43268.910661172224</v>
          </cell>
          <cell r="CD151">
            <v>0</v>
          </cell>
          <cell r="CE151">
            <v>447443.29224917362</v>
          </cell>
          <cell r="CF151">
            <v>0</v>
          </cell>
          <cell r="CG151">
            <v>7261058.06102244</v>
          </cell>
          <cell r="CH151">
            <v>-154882</v>
          </cell>
          <cell r="CI151">
            <v>187591.95600000001</v>
          </cell>
          <cell r="CJ151">
            <v>110117.83753400001</v>
          </cell>
          <cell r="CK151">
            <v>77474.118466</v>
          </cell>
          <cell r="CL151">
            <v>23116959.410799406</v>
          </cell>
          <cell r="CM151">
            <v>24615132.819034997</v>
          </cell>
          <cell r="CO151">
            <v>494655.59317014064</v>
          </cell>
          <cell r="CP151">
            <v>279952.79000000004</v>
          </cell>
          <cell r="CQ151">
            <v>77558.430000000008</v>
          </cell>
          <cell r="CR151">
            <v>358776.08829885343</v>
          </cell>
          <cell r="CS151">
            <v>11553.6</v>
          </cell>
          <cell r="CT151">
            <v>609562.36656060617</v>
          </cell>
          <cell r="CU151">
            <v>152360.58321890514</v>
          </cell>
        </row>
        <row r="152">
          <cell r="B152" t="str">
            <v>Multia</v>
          </cell>
          <cell r="C152">
            <v>1584</v>
          </cell>
          <cell r="Q152">
            <v>66</v>
          </cell>
          <cell r="R152">
            <v>9</v>
          </cell>
          <cell r="S152">
            <v>102</v>
          </cell>
          <cell r="T152">
            <v>57</v>
          </cell>
          <cell r="U152">
            <v>49</v>
          </cell>
          <cell r="V152">
            <v>753</v>
          </cell>
          <cell r="W152">
            <v>281</v>
          </cell>
          <cell r="X152">
            <v>167</v>
          </cell>
          <cell r="Y152">
            <v>100</v>
          </cell>
          <cell r="AE152">
            <v>1.2905465377523213</v>
          </cell>
          <cell r="AF152">
            <v>2408097.8932120195</v>
          </cell>
          <cell r="AG152">
            <v>55</v>
          </cell>
          <cell r="AH152">
            <v>634</v>
          </cell>
          <cell r="AJ152">
            <v>17</v>
          </cell>
          <cell r="AK152">
            <v>1.0732323232323232E-2</v>
          </cell>
          <cell r="AM152">
            <v>0</v>
          </cell>
          <cell r="AN152">
            <v>1</v>
          </cell>
          <cell r="AP152">
            <v>0</v>
          </cell>
          <cell r="AQ152">
            <v>0</v>
          </cell>
          <cell r="AR152">
            <v>733.24</v>
          </cell>
          <cell r="AS152">
            <v>2.1602749440837923</v>
          </cell>
          <cell r="AU152">
            <v>43</v>
          </cell>
          <cell r="AV152">
            <v>351</v>
          </cell>
          <cell r="AW152">
            <v>0.12250712250712251</v>
          </cell>
          <cell r="AY152">
            <v>0.23113333333333333</v>
          </cell>
          <cell r="AZ152">
            <v>598</v>
          </cell>
          <cell r="BA152">
            <v>545</v>
          </cell>
          <cell r="BB152">
            <v>1.0972477064220183</v>
          </cell>
          <cell r="BD152">
            <v>0</v>
          </cell>
          <cell r="BE152">
            <v>0</v>
          </cell>
          <cell r="BF152">
            <v>-10323.16</v>
          </cell>
          <cell r="BG152">
            <v>-12629.92</v>
          </cell>
          <cell r="BI152">
            <v>-27321.199999999997</v>
          </cell>
          <cell r="BL152">
            <v>35851</v>
          </cell>
          <cell r="BM152">
            <v>-30485.821243844839</v>
          </cell>
          <cell r="BO152">
            <v>30935.090805328451</v>
          </cell>
          <cell r="BP152">
            <v>201000</v>
          </cell>
          <cell r="BQ152">
            <v>58208</v>
          </cell>
          <cell r="BR152">
            <v>145030.28769449375</v>
          </cell>
          <cell r="BS152">
            <v>7608.7066560980174</v>
          </cell>
          <cell r="BT152">
            <v>11383.485910040366</v>
          </cell>
          <cell r="BU152">
            <v>76181.802370632897</v>
          </cell>
          <cell r="BV152">
            <v>89379.490121134033</v>
          </cell>
          <cell r="BW152">
            <v>138868.57876536797</v>
          </cell>
          <cell r="BX152">
            <v>39101.052904414988</v>
          </cell>
          <cell r="BY152">
            <v>76872.69028395084</v>
          </cell>
          <cell r="CA152">
            <v>-16999.544491988687</v>
          </cell>
          <cell r="CD152">
            <v>0</v>
          </cell>
          <cell r="CE152">
            <v>107965.53201872055</v>
          </cell>
          <cell r="CF152">
            <v>0</v>
          </cell>
          <cell r="CG152">
            <v>1158602.8854122611</v>
          </cell>
          <cell r="CH152">
            <v>-523607</v>
          </cell>
          <cell r="CI152">
            <v>10874.896000000001</v>
          </cell>
          <cell r="CJ152">
            <v>44451.1374</v>
          </cell>
          <cell r="CK152">
            <v>-33576.241399999999</v>
          </cell>
          <cell r="CL152">
            <v>4557777.062540248</v>
          </cell>
          <cell r="CM152">
            <v>5755046.7110805884</v>
          </cell>
          <cell r="CO152">
            <v>78068.18497993685</v>
          </cell>
          <cell r="CP152">
            <v>28390.18</v>
          </cell>
          <cell r="CQ152">
            <v>27438.36</v>
          </cell>
          <cell r="CR152">
            <v>53638.726487087704</v>
          </cell>
          <cell r="CS152">
            <v>1371.99</v>
          </cell>
          <cell r="CT152">
            <v>95105.802269011343</v>
          </cell>
          <cell r="CU152">
            <v>26309.670291968327</v>
          </cell>
        </row>
        <row r="153">
          <cell r="B153" t="str">
            <v>Muonio</v>
          </cell>
          <cell r="C153">
            <v>2299</v>
          </cell>
          <cell r="Q153">
            <v>109</v>
          </cell>
          <cell r="R153">
            <v>29</v>
          </cell>
          <cell r="S153">
            <v>167</v>
          </cell>
          <cell r="T153">
            <v>72</v>
          </cell>
          <cell r="U153">
            <v>63</v>
          </cell>
          <cell r="V153">
            <v>1252</v>
          </cell>
          <cell r="W153">
            <v>335</v>
          </cell>
          <cell r="X153">
            <v>211</v>
          </cell>
          <cell r="Y153">
            <v>61</v>
          </cell>
          <cell r="AE153">
            <v>1.0063874707825371</v>
          </cell>
          <cell r="AF153">
            <v>2725520.6888976241</v>
          </cell>
          <cell r="AG153">
            <v>150</v>
          </cell>
          <cell r="AH153">
            <v>1054</v>
          </cell>
          <cell r="AJ153">
            <v>86</v>
          </cell>
          <cell r="AK153">
            <v>3.7407568508046975E-2</v>
          </cell>
          <cell r="AM153">
            <v>0</v>
          </cell>
          <cell r="AN153">
            <v>13</v>
          </cell>
          <cell r="AP153">
            <v>0</v>
          </cell>
          <cell r="AQ153">
            <v>0</v>
          </cell>
          <cell r="AR153">
            <v>1906</v>
          </cell>
          <cell r="AS153">
            <v>1.2061909758656872</v>
          </cell>
          <cell r="AU153">
            <v>84</v>
          </cell>
          <cell r="AV153">
            <v>652</v>
          </cell>
          <cell r="AW153">
            <v>0.12883435582822086</v>
          </cell>
          <cell r="AY153">
            <v>1.7676000000000001</v>
          </cell>
          <cell r="AZ153">
            <v>1031</v>
          </cell>
          <cell r="BA153">
            <v>983</v>
          </cell>
          <cell r="BB153">
            <v>1.0488301119023398</v>
          </cell>
          <cell r="BD153">
            <v>0</v>
          </cell>
          <cell r="BE153">
            <v>5</v>
          </cell>
          <cell r="BF153">
            <v>-14714.919999999998</v>
          </cell>
          <cell r="BG153">
            <v>-18003.04</v>
          </cell>
          <cell r="BI153">
            <v>-38944.400000000001</v>
          </cell>
          <cell r="BL153">
            <v>21632</v>
          </cell>
          <cell r="BM153">
            <v>-36593.864198826348</v>
          </cell>
          <cell r="BO153">
            <v>250073.04292994831</v>
          </cell>
          <cell r="BP153">
            <v>181502</v>
          </cell>
          <cell r="BQ153">
            <v>72651</v>
          </cell>
          <cell r="BR153">
            <v>189835.50121662323</v>
          </cell>
          <cell r="BS153">
            <v>9827.2942848043986</v>
          </cell>
          <cell r="BT153">
            <v>18290.033882567379</v>
          </cell>
          <cell r="BU153">
            <v>66345.622014192253</v>
          </cell>
          <cell r="BV153">
            <v>141999.74252757968</v>
          </cell>
          <cell r="BW153">
            <v>202939.75100335455</v>
          </cell>
          <cell r="BX153">
            <v>74196.188390861789</v>
          </cell>
          <cell r="BY153">
            <v>119805.01513015835</v>
          </cell>
          <cell r="CA153">
            <v>-15076.774782236955</v>
          </cell>
          <cell r="CD153">
            <v>0</v>
          </cell>
          <cell r="CE153">
            <v>159470.26827673789</v>
          </cell>
          <cell r="CF153">
            <v>0</v>
          </cell>
          <cell r="CG153">
            <v>1264838.9680658286</v>
          </cell>
          <cell r="CH153">
            <v>107263</v>
          </cell>
          <cell r="CI153">
            <v>81561.72</v>
          </cell>
          <cell r="CJ153">
            <v>13593.62</v>
          </cell>
          <cell r="CK153">
            <v>67968.100000000006</v>
          </cell>
          <cell r="CL153">
            <v>8326246.7378126197</v>
          </cell>
          <cell r="CM153">
            <v>9080705.8196360115</v>
          </cell>
          <cell r="CO153">
            <v>138010.76774866917</v>
          </cell>
          <cell r="CP153">
            <v>45040.060000000005</v>
          </cell>
          <cell r="CQ153">
            <v>30392.49</v>
          </cell>
          <cell r="CR153">
            <v>98923.878180571774</v>
          </cell>
          <cell r="CS153">
            <v>1733.04</v>
          </cell>
          <cell r="CT153">
            <v>190368.40611711697</v>
          </cell>
          <cell r="CU153">
            <v>44737.703278190587</v>
          </cell>
        </row>
        <row r="154">
          <cell r="B154" t="str">
            <v>Mustasaari</v>
          </cell>
          <cell r="C154">
            <v>19444</v>
          </cell>
          <cell r="Q154">
            <v>1480</v>
          </cell>
          <cell r="R154">
            <v>268</v>
          </cell>
          <cell r="S154">
            <v>1639</v>
          </cell>
          <cell r="T154">
            <v>769</v>
          </cell>
          <cell r="U154">
            <v>641</v>
          </cell>
          <cell r="V154">
            <v>10503</v>
          </cell>
          <cell r="W154">
            <v>2274</v>
          </cell>
          <cell r="X154">
            <v>1243</v>
          </cell>
          <cell r="Y154">
            <v>627</v>
          </cell>
          <cell r="AE154">
            <v>0.81453603571567268</v>
          </cell>
          <cell r="AF154">
            <v>18656973.963220626</v>
          </cell>
          <cell r="AG154">
            <v>456</v>
          </cell>
          <cell r="AH154">
            <v>9462</v>
          </cell>
          <cell r="AJ154">
            <v>514</v>
          </cell>
          <cell r="AK154">
            <v>2.6434889940341495E-2</v>
          </cell>
          <cell r="AM154">
            <v>3</v>
          </cell>
          <cell r="AN154">
            <v>13350</v>
          </cell>
          <cell r="AP154">
            <v>3</v>
          </cell>
          <cell r="AQ154">
            <v>2154</v>
          </cell>
          <cell r="AR154">
            <v>849.13</v>
          </cell>
          <cell r="AS154">
            <v>22.898731642975751</v>
          </cell>
          <cell r="AU154">
            <v>468</v>
          </cell>
          <cell r="AV154">
            <v>6450</v>
          </cell>
          <cell r="AW154">
            <v>7.2558139534883714E-2</v>
          </cell>
          <cell r="AY154">
            <v>0</v>
          </cell>
          <cell r="AZ154">
            <v>5068</v>
          </cell>
          <cell r="BA154">
            <v>8871</v>
          </cell>
          <cell r="BB154">
            <v>0.57129974072821554</v>
          </cell>
          <cell r="BD154">
            <v>0</v>
          </cell>
          <cell r="BE154">
            <v>1</v>
          </cell>
          <cell r="BF154">
            <v>-122313.04</v>
          </cell>
          <cell r="BG154">
            <v>-149644.47999999998</v>
          </cell>
          <cell r="BI154">
            <v>-323712.8</v>
          </cell>
          <cell r="BL154">
            <v>-186509</v>
          </cell>
          <cell r="BM154">
            <v>-242908.72987772862</v>
          </cell>
          <cell r="BO154">
            <v>184900.8623964414</v>
          </cell>
          <cell r="BP154">
            <v>1354331</v>
          </cell>
          <cell r="BQ154">
            <v>457111</v>
          </cell>
          <cell r="BR154">
            <v>972889.30785334425</v>
          </cell>
          <cell r="BS154">
            <v>21636.196198909871</v>
          </cell>
          <cell r="BT154">
            <v>12412.837833004593</v>
          </cell>
          <cell r="BU154">
            <v>412351.04040340486</v>
          </cell>
          <cell r="BV154">
            <v>922743.16903269012</v>
          </cell>
          <cell r="BW154">
            <v>1507483.560543186</v>
          </cell>
          <cell r="BX154">
            <v>416792.25852722558</v>
          </cell>
          <cell r="BY154">
            <v>740084.80580703972</v>
          </cell>
          <cell r="CA154">
            <v>-52714.12466637585</v>
          </cell>
          <cell r="CD154">
            <v>0</v>
          </cell>
          <cell r="CE154">
            <v>972090.3473987605</v>
          </cell>
          <cell r="CF154">
            <v>0</v>
          </cell>
          <cell r="CG154">
            <v>3809364.9759938722</v>
          </cell>
          <cell r="CH154">
            <v>-1846746</v>
          </cell>
          <cell r="CI154">
            <v>730045.36209999991</v>
          </cell>
          <cell r="CJ154">
            <v>706609.96122000006</v>
          </cell>
          <cell r="CK154">
            <v>23435.400879999856</v>
          </cell>
          <cell r="CL154">
            <v>28900140.336750813</v>
          </cell>
          <cell r="CM154">
            <v>32293973.228809908</v>
          </cell>
          <cell r="CO154">
            <v>1342706.7743743728</v>
          </cell>
          <cell r="CP154">
            <v>489783.97000000003</v>
          </cell>
          <cell r="CQ154">
            <v>207490.08</v>
          </cell>
          <cell r="CR154">
            <v>970288.5691154981</v>
          </cell>
          <cell r="CS154">
            <v>18509.830000000002</v>
          </cell>
          <cell r="CT154">
            <v>749721.70086478861</v>
          </cell>
          <cell r="CU154">
            <v>389385.6578008564</v>
          </cell>
        </row>
        <row r="155">
          <cell r="B155" t="str">
            <v>Muurame</v>
          </cell>
          <cell r="C155">
            <v>10170</v>
          </cell>
          <cell r="Q155">
            <v>785</v>
          </cell>
          <cell r="R155">
            <v>158</v>
          </cell>
          <cell r="S155">
            <v>999</v>
          </cell>
          <cell r="T155">
            <v>450</v>
          </cell>
          <cell r="U155">
            <v>400</v>
          </cell>
          <cell r="V155">
            <v>5607</v>
          </cell>
          <cell r="W155">
            <v>1111</v>
          </cell>
          <cell r="X155">
            <v>497</v>
          </cell>
          <cell r="Y155">
            <v>163</v>
          </cell>
          <cell r="AE155">
            <v>0.84237023001407763</v>
          </cell>
          <cell r="AF155">
            <v>10091814.371828454</v>
          </cell>
          <cell r="AG155">
            <v>364</v>
          </cell>
          <cell r="AH155">
            <v>4859</v>
          </cell>
          <cell r="AJ155">
            <v>145</v>
          </cell>
          <cell r="AK155">
            <v>1.4257620452310717E-2</v>
          </cell>
          <cell r="AM155">
            <v>0</v>
          </cell>
          <cell r="AN155">
            <v>13</v>
          </cell>
          <cell r="AP155">
            <v>0</v>
          </cell>
          <cell r="AQ155">
            <v>0</v>
          </cell>
          <cell r="AR155">
            <v>144.05000000000001</v>
          </cell>
          <cell r="AS155">
            <v>70.600485942381113</v>
          </cell>
          <cell r="AU155">
            <v>196</v>
          </cell>
          <cell r="AV155">
            <v>3534</v>
          </cell>
          <cell r="AW155">
            <v>5.5461233729485006E-2</v>
          </cell>
          <cell r="AY155">
            <v>0</v>
          </cell>
          <cell r="AZ155">
            <v>2887</v>
          </cell>
          <cell r="BA155">
            <v>4454</v>
          </cell>
          <cell r="BB155">
            <v>0.64818140996856755</v>
          </cell>
          <cell r="BD155">
            <v>0</v>
          </cell>
          <cell r="BE155">
            <v>0</v>
          </cell>
          <cell r="BF155">
            <v>-63712.069999999992</v>
          </cell>
          <cell r="BG155">
            <v>-77948.84</v>
          </cell>
          <cell r="BI155">
            <v>-168619.9</v>
          </cell>
          <cell r="BL155">
            <v>104302</v>
          </cell>
          <cell r="BM155">
            <v>-439384.7241628489</v>
          </cell>
          <cell r="BO155">
            <v>-63532.664028301835</v>
          </cell>
          <cell r="BP155">
            <v>581389</v>
          </cell>
          <cell r="BQ155">
            <v>183400</v>
          </cell>
          <cell r="BR155">
            <v>363140.87080625573</v>
          </cell>
          <cell r="BS155">
            <v>3914.9002659224384</v>
          </cell>
          <cell r="BT155">
            <v>-423439.1547483835</v>
          </cell>
          <cell r="BU155">
            <v>128225.02205424709</v>
          </cell>
          <cell r="BV155">
            <v>386549.50453305768</v>
          </cell>
          <cell r="BW155">
            <v>667376.99820234778</v>
          </cell>
          <cell r="BX155">
            <v>167680.14204433767</v>
          </cell>
          <cell r="BY155">
            <v>323116.8319311075</v>
          </cell>
          <cell r="CA155">
            <v>9298.0390494977619</v>
          </cell>
          <cell r="CD155">
            <v>0</v>
          </cell>
          <cell r="CE155">
            <v>379412.16862785514</v>
          </cell>
          <cell r="CF155">
            <v>0</v>
          </cell>
          <cell r="CG155">
            <v>253813.04590673783</v>
          </cell>
          <cell r="CH155">
            <v>-695997</v>
          </cell>
          <cell r="CI155">
            <v>149597.78810000001</v>
          </cell>
          <cell r="CJ155">
            <v>344435.14355999994</v>
          </cell>
          <cell r="CK155">
            <v>-194837.35545999993</v>
          </cell>
          <cell r="CL155">
            <v>9348021.8220782876</v>
          </cell>
          <cell r="CM155">
            <v>10007921.469693525</v>
          </cell>
          <cell r="CO155">
            <v>681118.35226627695</v>
          </cell>
          <cell r="CP155">
            <v>285822.94</v>
          </cell>
          <cell r="CQ155">
            <v>88673.97</v>
          </cell>
          <cell r="CR155">
            <v>494860.93979523215</v>
          </cell>
          <cell r="CS155">
            <v>10831.5</v>
          </cell>
          <cell r="CT155">
            <v>610622.48047717509</v>
          </cell>
          <cell r="CU155">
            <v>199839.15656889891</v>
          </cell>
        </row>
        <row r="156">
          <cell r="B156" t="str">
            <v>Mynämäki</v>
          </cell>
          <cell r="C156">
            <v>7766</v>
          </cell>
          <cell r="Q156">
            <v>415</v>
          </cell>
          <cell r="R156">
            <v>81</v>
          </cell>
          <cell r="S156">
            <v>516</v>
          </cell>
          <cell r="T156">
            <v>266</v>
          </cell>
          <cell r="U156">
            <v>265</v>
          </cell>
          <cell r="V156">
            <v>4227</v>
          </cell>
          <cell r="W156">
            <v>1138</v>
          </cell>
          <cell r="X156">
            <v>587</v>
          </cell>
          <cell r="Y156">
            <v>271</v>
          </cell>
          <cell r="AE156">
            <v>0.97298572210971146</v>
          </cell>
          <cell r="AF156">
            <v>8901211.9848909341</v>
          </cell>
          <cell r="AG156">
            <v>238</v>
          </cell>
          <cell r="AH156">
            <v>3635</v>
          </cell>
          <cell r="AJ156">
            <v>147</v>
          </cell>
          <cell r="AK156">
            <v>1.8928663404584083E-2</v>
          </cell>
          <cell r="AM156">
            <v>0</v>
          </cell>
          <cell r="AN156">
            <v>56</v>
          </cell>
          <cell r="AP156">
            <v>0</v>
          </cell>
          <cell r="AQ156">
            <v>0</v>
          </cell>
          <cell r="AR156">
            <v>519.79</v>
          </cell>
          <cell r="AS156">
            <v>14.940649108293735</v>
          </cell>
          <cell r="AU156">
            <v>307</v>
          </cell>
          <cell r="AV156">
            <v>2357</v>
          </cell>
          <cell r="AW156">
            <v>0.13025031820110311</v>
          </cell>
          <cell r="AY156">
            <v>0</v>
          </cell>
          <cell r="AZ156">
            <v>1976</v>
          </cell>
          <cell r="BA156">
            <v>3346</v>
          </cell>
          <cell r="BB156">
            <v>0.59055588762701738</v>
          </cell>
          <cell r="BD156">
            <v>0</v>
          </cell>
          <cell r="BE156">
            <v>0</v>
          </cell>
          <cell r="BF156">
            <v>-49457.78</v>
          </cell>
          <cell r="BG156">
            <v>-60509.36</v>
          </cell>
          <cell r="BI156">
            <v>-130894.59999999999</v>
          </cell>
          <cell r="BL156">
            <v>-137561</v>
          </cell>
          <cell r="BM156">
            <v>-138392.60626906366</v>
          </cell>
          <cell r="BO156">
            <v>16050.776211857796</v>
          </cell>
          <cell r="BP156">
            <v>672555</v>
          </cell>
          <cell r="BQ156">
            <v>216780</v>
          </cell>
          <cell r="BR156">
            <v>474562.0938275964</v>
          </cell>
          <cell r="BS156">
            <v>15988.738246839741</v>
          </cell>
          <cell r="BT156">
            <v>78732.967067071033</v>
          </cell>
          <cell r="BU156">
            <v>195548.96349423224</v>
          </cell>
          <cell r="BV156">
            <v>430684.55735492456</v>
          </cell>
          <cell r="BW156">
            <v>726253.74604211713</v>
          </cell>
          <cell r="BX156">
            <v>200202.43590228446</v>
          </cell>
          <cell r="BY156">
            <v>347871.3990283382</v>
          </cell>
          <cell r="CA156">
            <v>4505.048740123515</v>
          </cell>
          <cell r="CD156">
            <v>0</v>
          </cell>
          <cell r="CE156">
            <v>460505.56339408149</v>
          </cell>
          <cell r="CF156">
            <v>0</v>
          </cell>
          <cell r="CG156">
            <v>4243076.7349925684</v>
          </cell>
          <cell r="CH156">
            <v>-147681</v>
          </cell>
          <cell r="CI156">
            <v>304497.08800000005</v>
          </cell>
          <cell r="CJ156">
            <v>193872.20844000002</v>
          </cell>
          <cell r="CK156">
            <v>110624.87956000003</v>
          </cell>
          <cell r="CL156">
            <v>12904762.029112101</v>
          </cell>
          <cell r="CM156">
            <v>14851382.761720829</v>
          </cell>
          <cell r="CO156">
            <v>477721.74363391375</v>
          </cell>
          <cell r="CP156">
            <v>155185.42000000001</v>
          </cell>
          <cell r="CQ156">
            <v>99939.72</v>
          </cell>
          <cell r="CR156">
            <v>342404.62575122458</v>
          </cell>
          <cell r="CS156">
            <v>6402.62</v>
          </cell>
          <cell r="CT156">
            <v>444656.03780833393</v>
          </cell>
          <cell r="CU156">
            <v>137340.10267164081</v>
          </cell>
        </row>
        <row r="157">
          <cell r="B157" t="str">
            <v>Myrskylä</v>
          </cell>
          <cell r="C157">
            <v>1922</v>
          </cell>
          <cell r="Q157">
            <v>96</v>
          </cell>
          <cell r="R157">
            <v>25</v>
          </cell>
          <cell r="S157">
            <v>142</v>
          </cell>
          <cell r="T157">
            <v>66</v>
          </cell>
          <cell r="U157">
            <v>43</v>
          </cell>
          <cell r="V157">
            <v>1019</v>
          </cell>
          <cell r="W157">
            <v>305</v>
          </cell>
          <cell r="X157">
            <v>155</v>
          </cell>
          <cell r="Y157">
            <v>71</v>
          </cell>
          <cell r="AE157">
            <v>0.96796759213758243</v>
          </cell>
          <cell r="AF157">
            <v>2191590.9128401745</v>
          </cell>
          <cell r="AG157">
            <v>98</v>
          </cell>
          <cell r="AH157">
            <v>892</v>
          </cell>
          <cell r="AJ157">
            <v>75</v>
          </cell>
          <cell r="AK157">
            <v>3.9021852237252859E-2</v>
          </cell>
          <cell r="AM157">
            <v>1</v>
          </cell>
          <cell r="AN157">
            <v>176</v>
          </cell>
          <cell r="AP157">
            <v>0</v>
          </cell>
          <cell r="AQ157">
            <v>0</v>
          </cell>
          <cell r="AR157">
            <v>200.36</v>
          </cell>
          <cell r="AS157">
            <v>9.5927330804551794</v>
          </cell>
          <cell r="AU157">
            <v>98</v>
          </cell>
          <cell r="AV157">
            <v>561</v>
          </cell>
          <cell r="AW157">
            <v>0.17468805704099821</v>
          </cell>
          <cell r="AY157">
            <v>0</v>
          </cell>
          <cell r="AZ157">
            <v>457</v>
          </cell>
          <cell r="BA157">
            <v>794</v>
          </cell>
          <cell r="BB157">
            <v>0.57556675062972296</v>
          </cell>
          <cell r="BD157">
            <v>0</v>
          </cell>
          <cell r="BE157">
            <v>0</v>
          </cell>
          <cell r="BF157">
            <v>-12424.39</v>
          </cell>
          <cell r="BG157">
            <v>-15200.68</v>
          </cell>
          <cell r="BI157">
            <v>-32882.299999999996</v>
          </cell>
          <cell r="BL157">
            <v>-5293</v>
          </cell>
          <cell r="BM157">
            <v>-67944.079811721997</v>
          </cell>
          <cell r="BO157">
            <v>166062.03001650702</v>
          </cell>
          <cell r="BP157">
            <v>195468</v>
          </cell>
          <cell r="BQ157">
            <v>62369</v>
          </cell>
          <cell r="BR157">
            <v>141372.8779053007</v>
          </cell>
          <cell r="BS157">
            <v>6568.4240449716908</v>
          </cell>
          <cell r="BT157">
            <v>18572.25033574297</v>
          </cell>
          <cell r="BU157">
            <v>55129.766599642076</v>
          </cell>
          <cell r="BV157">
            <v>116165.30917116661</v>
          </cell>
          <cell r="BW157">
            <v>177216.08435129444</v>
          </cell>
          <cell r="BX157">
            <v>61755.481621091742</v>
          </cell>
          <cell r="BY157">
            <v>92708.745123056709</v>
          </cell>
          <cell r="CA157">
            <v>12599.827470855751</v>
          </cell>
          <cell r="CD157">
            <v>0</v>
          </cell>
          <cell r="CE157">
            <v>125473.27135620078</v>
          </cell>
          <cell r="CF157">
            <v>0</v>
          </cell>
          <cell r="CG157">
            <v>1391287.7549060185</v>
          </cell>
          <cell r="CH157">
            <v>-411262</v>
          </cell>
          <cell r="CI157">
            <v>13593.62</v>
          </cell>
          <cell r="CJ157">
            <v>822128.54397999996</v>
          </cell>
          <cell r="CK157">
            <v>-808534.92397999996</v>
          </cell>
          <cell r="CL157">
            <v>3786238.9168717014</v>
          </cell>
          <cell r="CM157">
            <v>4581603.7370016072</v>
          </cell>
          <cell r="CO157">
            <v>108103.72860674043</v>
          </cell>
          <cell r="CP157">
            <v>37782.42</v>
          </cell>
          <cell r="CQ157">
            <v>26587.170000000002</v>
          </cell>
          <cell r="CR157">
            <v>75766.001156426209</v>
          </cell>
          <cell r="CS157">
            <v>1588.6200000000001</v>
          </cell>
          <cell r="CT157">
            <v>97682.422148902857</v>
          </cell>
          <cell r="CU157">
            <v>31497.849830189141</v>
          </cell>
        </row>
        <row r="158">
          <cell r="B158" t="str">
            <v>Mäntsälä</v>
          </cell>
          <cell r="C158">
            <v>20686</v>
          </cell>
          <cell r="Q158">
            <v>1398</v>
          </cell>
          <cell r="R158">
            <v>286</v>
          </cell>
          <cell r="S158">
            <v>1863</v>
          </cell>
          <cell r="T158">
            <v>891</v>
          </cell>
          <cell r="U158">
            <v>841</v>
          </cell>
          <cell r="V158">
            <v>11578</v>
          </cell>
          <cell r="W158">
            <v>2337</v>
          </cell>
          <cell r="X158">
            <v>1091</v>
          </cell>
          <cell r="Y158">
            <v>401</v>
          </cell>
          <cell r="AE158">
            <v>0.91700684883029782</v>
          </cell>
          <cell r="AF158">
            <v>22345721.929036371</v>
          </cell>
          <cell r="AG158">
            <v>567</v>
          </cell>
          <cell r="AH158">
            <v>10125</v>
          </cell>
          <cell r="AJ158">
            <v>663</v>
          </cell>
          <cell r="AK158">
            <v>3.2050662283670116E-2</v>
          </cell>
          <cell r="AM158">
            <v>0</v>
          </cell>
          <cell r="AN158">
            <v>196</v>
          </cell>
          <cell r="AP158">
            <v>0</v>
          </cell>
          <cell r="AQ158">
            <v>0</v>
          </cell>
          <cell r="AR158">
            <v>580.82000000000005</v>
          </cell>
          <cell r="AS158">
            <v>35.615164767053471</v>
          </cell>
          <cell r="AU158">
            <v>990</v>
          </cell>
          <cell r="AV158">
            <v>6882</v>
          </cell>
          <cell r="AW158">
            <v>0.14385353095030515</v>
          </cell>
          <cell r="AY158">
            <v>0</v>
          </cell>
          <cell r="AZ158">
            <v>6230</v>
          </cell>
          <cell r="BA158">
            <v>9383</v>
          </cell>
          <cell r="BB158">
            <v>0.66396674837472025</v>
          </cell>
          <cell r="BD158">
            <v>0</v>
          </cell>
          <cell r="BE158">
            <v>3</v>
          </cell>
          <cell r="BF158">
            <v>-131266.93</v>
          </cell>
          <cell r="BG158">
            <v>-160599.16</v>
          </cell>
          <cell r="BI158">
            <v>-347410.1</v>
          </cell>
          <cell r="BL158">
            <v>-224658</v>
          </cell>
          <cell r="BM158">
            <v>-927801.26339422539</v>
          </cell>
          <cell r="BO158">
            <v>80214.335983119905</v>
          </cell>
          <cell r="BP158">
            <v>1479734</v>
          </cell>
          <cell r="BQ158">
            <v>475013</v>
          </cell>
          <cell r="BR158">
            <v>989053.62818179117</v>
          </cell>
          <cell r="BS158">
            <v>9088.8920530040396</v>
          </cell>
          <cell r="BT158">
            <v>13788.275486488605</v>
          </cell>
          <cell r="BU158">
            <v>313030.11754291435</v>
          </cell>
          <cell r="BV158">
            <v>1002537.4279780103</v>
          </cell>
          <cell r="BW158">
            <v>1537345.6575770497</v>
          </cell>
          <cell r="BX158">
            <v>427475.5058452923</v>
          </cell>
          <cell r="BY158">
            <v>779475.21865189087</v>
          </cell>
          <cell r="CA158">
            <v>-12345.044454043076</v>
          </cell>
          <cell r="CD158">
            <v>0</v>
          </cell>
          <cell r="CE158">
            <v>1001701.6257097448</v>
          </cell>
          <cell r="CF158">
            <v>0</v>
          </cell>
          <cell r="CG158">
            <v>5156981.7475849837</v>
          </cell>
          <cell r="CH158">
            <v>-2108718</v>
          </cell>
          <cell r="CI158">
            <v>834920.14040000003</v>
          </cell>
          <cell r="CJ158">
            <v>1875131.13004</v>
          </cell>
          <cell r="CK158">
            <v>-1040210.9896399999</v>
          </cell>
          <cell r="CL158">
            <v>24449240.672223404</v>
          </cell>
          <cell r="CM158">
            <v>28720030.99386033</v>
          </cell>
          <cell r="CO158">
            <v>1395466.3059589036</v>
          </cell>
          <cell r="CP158">
            <v>534076.92000000004</v>
          </cell>
          <cell r="CQ158">
            <v>191718.03</v>
          </cell>
          <cell r="CR158">
            <v>978789.15269804792</v>
          </cell>
          <cell r="CS158">
            <v>21446.37</v>
          </cell>
          <cell r="CT158">
            <v>1683791.3301852255</v>
          </cell>
          <cell r="CU158">
            <v>409925.35328949965</v>
          </cell>
        </row>
        <row r="159">
          <cell r="B159" t="str">
            <v>Mäntyharju</v>
          </cell>
          <cell r="C159">
            <v>5924</v>
          </cell>
          <cell r="Q159">
            <v>256</v>
          </cell>
          <cell r="R159">
            <v>41</v>
          </cell>
          <cell r="S159">
            <v>301</v>
          </cell>
          <cell r="T159">
            <v>180</v>
          </cell>
          <cell r="U159">
            <v>161</v>
          </cell>
          <cell r="V159">
            <v>2885</v>
          </cell>
          <cell r="W159">
            <v>1171</v>
          </cell>
          <cell r="X159">
            <v>671</v>
          </cell>
          <cell r="Y159">
            <v>258</v>
          </cell>
          <cell r="AE159">
            <v>1.5661398311788919</v>
          </cell>
          <cell r="AF159">
            <v>10929262.959966624</v>
          </cell>
          <cell r="AG159">
            <v>240</v>
          </cell>
          <cell r="AH159">
            <v>2451</v>
          </cell>
          <cell r="AJ159">
            <v>124</v>
          </cell>
          <cell r="AK159">
            <v>2.0931802835921675E-2</v>
          </cell>
          <cell r="AM159">
            <v>0</v>
          </cell>
          <cell r="AN159">
            <v>12</v>
          </cell>
          <cell r="AP159">
            <v>0</v>
          </cell>
          <cell r="AQ159">
            <v>0</v>
          </cell>
          <cell r="AR159">
            <v>980.87</v>
          </cell>
          <cell r="AS159">
            <v>6.0395363299927611</v>
          </cell>
          <cell r="AU159">
            <v>239</v>
          </cell>
          <cell r="AV159">
            <v>1399</v>
          </cell>
          <cell r="AW159">
            <v>0.17083631165117941</v>
          </cell>
          <cell r="AY159">
            <v>0.1996</v>
          </cell>
          <cell r="AZ159">
            <v>1931</v>
          </cell>
          <cell r="BA159">
            <v>2092</v>
          </cell>
          <cell r="BB159">
            <v>0.92304015296367115</v>
          </cell>
          <cell r="BD159">
            <v>0</v>
          </cell>
          <cell r="BE159">
            <v>0</v>
          </cell>
          <cell r="BF159">
            <v>-38200.74</v>
          </cell>
          <cell r="BG159">
            <v>-46736.88</v>
          </cell>
          <cell r="BI159">
            <v>-101101.8</v>
          </cell>
          <cell r="BL159">
            <v>-181678</v>
          </cell>
          <cell r="BM159">
            <v>-200162.67456704751</v>
          </cell>
          <cell r="BO159">
            <v>122414.00437887199</v>
          </cell>
          <cell r="BP159">
            <v>612511</v>
          </cell>
          <cell r="BQ159">
            <v>180567</v>
          </cell>
          <cell r="BR159">
            <v>450385.43213346513</v>
          </cell>
          <cell r="BS159">
            <v>24541.285169192579</v>
          </cell>
          <cell r="BT159">
            <v>82977.254527237368</v>
          </cell>
          <cell r="BU159">
            <v>229492.8758543228</v>
          </cell>
          <cell r="BV159">
            <v>315091.64487333701</v>
          </cell>
          <cell r="BW159">
            <v>509287.61366675328</v>
          </cell>
          <cell r="BX159">
            <v>144620.68137410979</v>
          </cell>
          <cell r="BY159">
            <v>270129.4987416424</v>
          </cell>
          <cell r="CA159">
            <v>-39742.599230868778</v>
          </cell>
          <cell r="CD159">
            <v>0</v>
          </cell>
          <cell r="CE159">
            <v>366252.40444420127</v>
          </cell>
          <cell r="CF159">
            <v>0</v>
          </cell>
          <cell r="CG159">
            <v>3790480.5070642829</v>
          </cell>
          <cell r="CH159">
            <v>-119548</v>
          </cell>
          <cell r="CI159">
            <v>265279.49430000002</v>
          </cell>
          <cell r="CJ159">
            <v>88358.53</v>
          </cell>
          <cell r="CK159">
            <v>176920.96430000002</v>
          </cell>
          <cell r="CL159">
            <v>16017665.223325519</v>
          </cell>
          <cell r="CM159">
            <v>17658681.854260948</v>
          </cell>
          <cell r="CO159">
            <v>308492.60350602405</v>
          </cell>
          <cell r="CP159">
            <v>94989.7</v>
          </cell>
          <cell r="CQ159">
            <v>105147</v>
          </cell>
          <cell r="CR159">
            <v>222505.62681767068</v>
          </cell>
          <cell r="CS159">
            <v>4332.6000000000004</v>
          </cell>
          <cell r="CT159">
            <v>243465.15552283722</v>
          </cell>
          <cell r="CU159">
            <v>105378.5317847549</v>
          </cell>
        </row>
        <row r="160">
          <cell r="B160" t="str">
            <v>Mänttä-Vilppula</v>
          </cell>
          <cell r="C160">
            <v>9983</v>
          </cell>
          <cell r="Q160">
            <v>375</v>
          </cell>
          <cell r="R160">
            <v>83</v>
          </cell>
          <cell r="S160">
            <v>526</v>
          </cell>
          <cell r="T160">
            <v>276</v>
          </cell>
          <cell r="U160">
            <v>338</v>
          </cell>
          <cell r="V160">
            <v>5029</v>
          </cell>
          <cell r="W160">
            <v>1872</v>
          </cell>
          <cell r="X160">
            <v>1025</v>
          </cell>
          <cell r="Y160">
            <v>459</v>
          </cell>
          <cell r="AE160">
            <v>1.3816377768337378</v>
          </cell>
          <cell r="AF160">
            <v>16248024.332982559</v>
          </cell>
          <cell r="AG160">
            <v>416</v>
          </cell>
          <cell r="AH160">
            <v>4259</v>
          </cell>
          <cell r="AJ160">
            <v>256</v>
          </cell>
          <cell r="AK160">
            <v>2.5643594109986977E-2</v>
          </cell>
          <cell r="AM160">
            <v>0</v>
          </cell>
          <cell r="AN160">
            <v>19</v>
          </cell>
          <cell r="AP160">
            <v>0</v>
          </cell>
          <cell r="AQ160">
            <v>0</v>
          </cell>
          <cell r="AR160">
            <v>534.85</v>
          </cell>
          <cell r="AS160">
            <v>18.665046274656444</v>
          </cell>
          <cell r="AU160">
            <v>351</v>
          </cell>
          <cell r="AV160">
            <v>2599</v>
          </cell>
          <cell r="AW160">
            <v>0.13505194305502116</v>
          </cell>
          <cell r="AY160">
            <v>0</v>
          </cell>
          <cell r="AZ160">
            <v>3776</v>
          </cell>
          <cell r="BA160">
            <v>3563</v>
          </cell>
          <cell r="BB160">
            <v>1.0597810833567218</v>
          </cell>
          <cell r="BD160">
            <v>0</v>
          </cell>
          <cell r="BE160">
            <v>3</v>
          </cell>
          <cell r="BF160">
            <v>-64715.359999999993</v>
          </cell>
          <cell r="BG160">
            <v>-79176.319999999992</v>
          </cell>
          <cell r="BI160">
            <v>-171275.19999999998</v>
          </cell>
          <cell r="BL160">
            <v>69280</v>
          </cell>
          <cell r="BM160">
            <v>-382677.46343989915</v>
          </cell>
          <cell r="BO160">
            <v>12822.151121586561</v>
          </cell>
          <cell r="BP160">
            <v>803272</v>
          </cell>
          <cell r="BQ160">
            <v>260536</v>
          </cell>
          <cell r="BR160">
            <v>594607.00557090575</v>
          </cell>
          <cell r="BS160">
            <v>29984.572558197375</v>
          </cell>
          <cell r="BT160">
            <v>81713.79125779483</v>
          </cell>
          <cell r="BU160">
            <v>348205.48234426253</v>
          </cell>
          <cell r="BV160">
            <v>470837.27244409214</v>
          </cell>
          <cell r="BW160">
            <v>887671.22592393123</v>
          </cell>
          <cell r="BX160">
            <v>228034.70317835227</v>
          </cell>
          <cell r="BY160">
            <v>418329.02621177264</v>
          </cell>
          <cell r="CA160">
            <v>7567.3081024854764</v>
          </cell>
          <cell r="CD160">
            <v>0</v>
          </cell>
          <cell r="CE160">
            <v>534889.71925580513</v>
          </cell>
          <cell r="CF160">
            <v>0</v>
          </cell>
          <cell r="CG160">
            <v>4445113.9048074558</v>
          </cell>
          <cell r="CH160">
            <v>-777920</v>
          </cell>
          <cell r="CI160">
            <v>276018.45410000003</v>
          </cell>
          <cell r="CJ160">
            <v>124612.71454000002</v>
          </cell>
          <cell r="CK160">
            <v>151405.73956000002</v>
          </cell>
          <cell r="CL160">
            <v>21123285.526166689</v>
          </cell>
          <cell r="CM160">
            <v>24030723.102820776</v>
          </cell>
          <cell r="CO160">
            <v>661921.95371380378</v>
          </cell>
          <cell r="CP160">
            <v>159347.89000000001</v>
          </cell>
          <cell r="CQ160">
            <v>168034.92</v>
          </cell>
          <cell r="CR160">
            <v>472563.95920894225</v>
          </cell>
          <cell r="CS160">
            <v>6643.32</v>
          </cell>
          <cell r="CT160">
            <v>628209.15487796429</v>
          </cell>
          <cell r="CU160">
            <v>203116.95853137868</v>
          </cell>
        </row>
        <row r="161">
          <cell r="B161" t="str">
            <v>Naantali</v>
          </cell>
          <cell r="C161">
            <v>19245</v>
          </cell>
          <cell r="Q161">
            <v>991</v>
          </cell>
          <cell r="R161">
            <v>174</v>
          </cell>
          <cell r="S161">
            <v>1336</v>
          </cell>
          <cell r="T161">
            <v>694</v>
          </cell>
          <cell r="U161">
            <v>660</v>
          </cell>
          <cell r="V161">
            <v>10598</v>
          </cell>
          <cell r="W161">
            <v>2920</v>
          </cell>
          <cell r="X161">
            <v>1377</v>
          </cell>
          <cell r="Y161">
            <v>495</v>
          </cell>
          <cell r="AE161">
            <v>0.88189728959732205</v>
          </cell>
          <cell r="AF161">
            <v>19993149.512517944</v>
          </cell>
          <cell r="AG161">
            <v>666</v>
          </cell>
          <cell r="AH161">
            <v>8950</v>
          </cell>
          <cell r="AJ161">
            <v>481</v>
          </cell>
          <cell r="AK161">
            <v>2.4993504806443231E-2</v>
          </cell>
          <cell r="AM161">
            <v>0</v>
          </cell>
          <cell r="AN161">
            <v>251</v>
          </cell>
          <cell r="AP161">
            <v>3</v>
          </cell>
          <cell r="AQ161">
            <v>4288</v>
          </cell>
          <cell r="AR161">
            <v>312.45</v>
          </cell>
          <cell r="AS161">
            <v>61.593855016802692</v>
          </cell>
          <cell r="AU161">
            <v>639</v>
          </cell>
          <cell r="AV161">
            <v>6004</v>
          </cell>
          <cell r="AW161">
            <v>0.10642904730179881</v>
          </cell>
          <cell r="AY161">
            <v>0</v>
          </cell>
          <cell r="AZ161">
            <v>5739</v>
          </cell>
          <cell r="BA161">
            <v>8221</v>
          </cell>
          <cell r="BB161">
            <v>0.69809025665977376</v>
          </cell>
          <cell r="BD161">
            <v>0</v>
          </cell>
          <cell r="BE161">
            <v>1</v>
          </cell>
          <cell r="BF161">
            <v>-120943.76999999999</v>
          </cell>
          <cell r="BG161">
            <v>-147969.24</v>
          </cell>
          <cell r="BI161">
            <v>-320088.89999999997</v>
          </cell>
          <cell r="BL161">
            <v>-111370</v>
          </cell>
          <cell r="BM161">
            <v>-574948.14123071986</v>
          </cell>
          <cell r="BO161">
            <v>-180401.39770806208</v>
          </cell>
          <cell r="BP161">
            <v>1126269</v>
          </cell>
          <cell r="BQ161">
            <v>399804</v>
          </cell>
          <cell r="BR161">
            <v>766201.27662967087</v>
          </cell>
          <cell r="BS161">
            <v>14389.925838253772</v>
          </cell>
          <cell r="BT161">
            <v>-431494.31892511674</v>
          </cell>
          <cell r="BU161">
            <v>292074.77072624414</v>
          </cell>
          <cell r="BV161">
            <v>716649.17486238037</v>
          </cell>
          <cell r="BW161">
            <v>1313253.5607455149</v>
          </cell>
          <cell r="BX161">
            <v>386703.96748320304</v>
          </cell>
          <cell r="BY161">
            <v>671825.33558644855</v>
          </cell>
          <cell r="CA161">
            <v>-206526.12006763177</v>
          </cell>
          <cell r="CD161">
            <v>0</v>
          </cell>
          <cell r="CE161">
            <v>837054.10549226706</v>
          </cell>
          <cell r="CF161">
            <v>0</v>
          </cell>
          <cell r="CG161">
            <v>-4888917.2278111875</v>
          </cell>
          <cell r="CH161">
            <v>-1052774</v>
          </cell>
          <cell r="CI161">
            <v>511256.04820000002</v>
          </cell>
          <cell r="CJ161">
            <v>560895.87035400001</v>
          </cell>
          <cell r="CK161">
            <v>-49639.822153999994</v>
          </cell>
          <cell r="CL161">
            <v>10905064.449528489</v>
          </cell>
          <cell r="CM161">
            <v>14581967.83959551</v>
          </cell>
          <cell r="CO161">
            <v>1424472.8097654206</v>
          </cell>
          <cell r="CP161">
            <v>388497.2</v>
          </cell>
          <cell r="CQ161">
            <v>239935.44</v>
          </cell>
          <cell r="CR161">
            <v>1035428.6431652614</v>
          </cell>
          <cell r="CS161">
            <v>16704.580000000002</v>
          </cell>
          <cell r="CT161">
            <v>1101906.4444529212</v>
          </cell>
          <cell r="CU161">
            <v>449438.69127342332</v>
          </cell>
        </row>
        <row r="162">
          <cell r="B162" t="str">
            <v>Nakkila</v>
          </cell>
          <cell r="C162">
            <v>5437</v>
          </cell>
          <cell r="Q162">
            <v>277</v>
          </cell>
          <cell r="R162">
            <v>56</v>
          </cell>
          <cell r="S162">
            <v>379</v>
          </cell>
          <cell r="T162">
            <v>203</v>
          </cell>
          <cell r="U162">
            <v>198</v>
          </cell>
          <cell r="V162">
            <v>2833</v>
          </cell>
          <cell r="W162">
            <v>832</v>
          </cell>
          <cell r="X162">
            <v>471</v>
          </cell>
          <cell r="Y162">
            <v>188</v>
          </cell>
          <cell r="AE162">
            <v>0.98003726061486285</v>
          </cell>
          <cell r="AF162">
            <v>6276928.9262644248</v>
          </cell>
          <cell r="AG162">
            <v>204</v>
          </cell>
          <cell r="AH162">
            <v>2398</v>
          </cell>
          <cell r="AJ162">
            <v>82</v>
          </cell>
          <cell r="AK162">
            <v>1.5081846606584513E-2</v>
          </cell>
          <cell r="AM162">
            <v>0</v>
          </cell>
          <cell r="AN162">
            <v>27</v>
          </cell>
          <cell r="AP162">
            <v>0</v>
          </cell>
          <cell r="AQ162">
            <v>0</v>
          </cell>
          <cell r="AR162">
            <v>182.91</v>
          </cell>
          <cell r="AS162">
            <v>29.725001366792412</v>
          </cell>
          <cell r="AU162">
            <v>188</v>
          </cell>
          <cell r="AV162">
            <v>1590</v>
          </cell>
          <cell r="AW162">
            <v>0.11823899371069183</v>
          </cell>
          <cell r="AY162">
            <v>0</v>
          </cell>
          <cell r="AZ162">
            <v>1516</v>
          </cell>
          <cell r="BA162">
            <v>2098</v>
          </cell>
          <cell r="BB162">
            <v>0.72259294566253573</v>
          </cell>
          <cell r="BD162">
            <v>0</v>
          </cell>
          <cell r="BE162">
            <v>0</v>
          </cell>
          <cell r="BF162">
            <v>-34837.509999999995</v>
          </cell>
          <cell r="BG162">
            <v>-42622.119999999995</v>
          </cell>
          <cell r="BI162">
            <v>-92200.7</v>
          </cell>
          <cell r="BL162">
            <v>-28716</v>
          </cell>
          <cell r="BM162">
            <v>-182293.10125731939</v>
          </cell>
          <cell r="BO162">
            <v>-12822.982147634029</v>
          </cell>
          <cell r="BP162">
            <v>438841</v>
          </cell>
          <cell r="BQ162">
            <v>144033</v>
          </cell>
          <cell r="BR162">
            <v>315657.2615734365</v>
          </cell>
          <cell r="BS162">
            <v>13267.612924917235</v>
          </cell>
          <cell r="BT162">
            <v>5784.8774261088856</v>
          </cell>
          <cell r="BU162">
            <v>154824.90383729787</v>
          </cell>
          <cell r="BV162">
            <v>277279.57392231474</v>
          </cell>
          <cell r="BW162">
            <v>446750.80011926929</v>
          </cell>
          <cell r="BX162">
            <v>120873.60937409131</v>
          </cell>
          <cell r="BY162">
            <v>226991.36700585016</v>
          </cell>
          <cell r="CA162">
            <v>29113.656547874874</v>
          </cell>
          <cell r="CD162">
            <v>0</v>
          </cell>
          <cell r="CE162">
            <v>295492.10994245997</v>
          </cell>
          <cell r="CF162">
            <v>0</v>
          </cell>
          <cell r="CG162">
            <v>3174336.2789338757</v>
          </cell>
          <cell r="CH162">
            <v>-386522</v>
          </cell>
          <cell r="CI162">
            <v>84280.444000000003</v>
          </cell>
          <cell r="CJ162">
            <v>171062.11408</v>
          </cell>
          <cell r="CK162">
            <v>-86781.670079999996</v>
          </cell>
          <cell r="CL162">
            <v>9388094.1459424309</v>
          </cell>
          <cell r="CM162">
            <v>10805814.007652357</v>
          </cell>
          <cell r="CO162">
            <v>333237.48809365468</v>
          </cell>
          <cell r="CP162">
            <v>112173.23000000001</v>
          </cell>
          <cell r="CQ162">
            <v>74654.37</v>
          </cell>
          <cell r="CR162">
            <v>237420.90916112185</v>
          </cell>
          <cell r="CS162">
            <v>4886.21</v>
          </cell>
          <cell r="CT162">
            <v>278795.94628282479</v>
          </cell>
          <cell r="CU162">
            <v>95515.41511940943</v>
          </cell>
        </row>
        <row r="163">
          <cell r="B163" t="str">
            <v>Nivala</v>
          </cell>
          <cell r="C163">
            <v>10737</v>
          </cell>
          <cell r="Q163">
            <v>901</v>
          </cell>
          <cell r="R163">
            <v>181</v>
          </cell>
          <cell r="S163">
            <v>1078</v>
          </cell>
          <cell r="T163">
            <v>501</v>
          </cell>
          <cell r="U163">
            <v>483</v>
          </cell>
          <cell r="V163">
            <v>5266</v>
          </cell>
          <cell r="W163">
            <v>1293</v>
          </cell>
          <cell r="X163">
            <v>708</v>
          </cell>
          <cell r="Y163">
            <v>326</v>
          </cell>
          <cell r="AE163">
            <v>1.4495465346578826</v>
          </cell>
          <cell r="AF163">
            <v>18334134.186008345</v>
          </cell>
          <cell r="AG163">
            <v>357</v>
          </cell>
          <cell r="AH163">
            <v>4473</v>
          </cell>
          <cell r="AJ163">
            <v>96</v>
          </cell>
          <cell r="AK163">
            <v>8.941044984632579E-3</v>
          </cell>
          <cell r="AM163">
            <v>0</v>
          </cell>
          <cell r="AN163">
            <v>5</v>
          </cell>
          <cell r="AP163">
            <v>0</v>
          </cell>
          <cell r="AQ163">
            <v>0</v>
          </cell>
          <cell r="AR163">
            <v>527.88</v>
          </cell>
          <cell r="AS163">
            <v>20.33984996590134</v>
          </cell>
          <cell r="AU163">
            <v>294</v>
          </cell>
          <cell r="AV163">
            <v>2850</v>
          </cell>
          <cell r="AW163">
            <v>0.1031578947368421</v>
          </cell>
          <cell r="AY163">
            <v>0</v>
          </cell>
          <cell r="AZ163">
            <v>3564</v>
          </cell>
          <cell r="BA163">
            <v>3977</v>
          </cell>
          <cell r="BB163">
            <v>0.89615287905456376</v>
          </cell>
          <cell r="BD163">
            <v>0</v>
          </cell>
          <cell r="BE163">
            <v>0</v>
          </cell>
          <cell r="BF163">
            <v>-68242.649999999994</v>
          </cell>
          <cell r="BG163">
            <v>-83491.8</v>
          </cell>
          <cell r="BI163">
            <v>-180610.5</v>
          </cell>
          <cell r="BL163">
            <v>-75295</v>
          </cell>
          <cell r="BM163">
            <v>-219358.14596146083</v>
          </cell>
          <cell r="BO163">
            <v>74965.710197791457</v>
          </cell>
          <cell r="BP163">
            <v>959779</v>
          </cell>
          <cell r="BQ163">
            <v>298038</v>
          </cell>
          <cell r="BR163">
            <v>742244.57160108408</v>
          </cell>
          <cell r="BS163">
            <v>31395.044960570765</v>
          </cell>
          <cell r="BT163">
            <v>86216.866427678178</v>
          </cell>
          <cell r="BU163">
            <v>384828.58999843674</v>
          </cell>
          <cell r="BV163">
            <v>586699.58609590796</v>
          </cell>
          <cell r="BW163">
            <v>917056.14742827835</v>
          </cell>
          <cell r="BX163">
            <v>236083.63672031384</v>
          </cell>
          <cell r="BY163">
            <v>483486.12478537211</v>
          </cell>
          <cell r="CA163">
            <v>15964.159667927612</v>
          </cell>
          <cell r="CD163">
            <v>0</v>
          </cell>
          <cell r="CE163">
            <v>655415.29803997499</v>
          </cell>
          <cell r="CF163">
            <v>0</v>
          </cell>
          <cell r="CG163">
            <v>11169440.009225179</v>
          </cell>
          <cell r="CH163">
            <v>-1028428</v>
          </cell>
          <cell r="CI163">
            <v>243325.79800000007</v>
          </cell>
          <cell r="CJ163">
            <v>281659.8064</v>
          </cell>
          <cell r="CK163">
            <v>-38334.008399999933</v>
          </cell>
          <cell r="CL163">
            <v>34033630.568536714</v>
          </cell>
          <cell r="CM163">
            <v>36762887.673785985</v>
          </cell>
          <cell r="CO163">
            <v>550468.03584571485</v>
          </cell>
          <cell r="CP163">
            <v>319015.97000000003</v>
          </cell>
          <cell r="CQ163">
            <v>116512.89</v>
          </cell>
          <cell r="CR163">
            <v>388984.0496826428</v>
          </cell>
          <cell r="CS163">
            <v>12059.07</v>
          </cell>
          <cell r="CT163">
            <v>728827.52001795417</v>
          </cell>
          <cell r="CU163">
            <v>160135.37014663382</v>
          </cell>
        </row>
        <row r="164">
          <cell r="B164" t="str">
            <v>Nokia</v>
          </cell>
          <cell r="C164">
            <v>33527</v>
          </cell>
          <cell r="Q164">
            <v>2181</v>
          </cell>
          <cell r="R164">
            <v>474</v>
          </cell>
          <cell r="S164">
            <v>2862</v>
          </cell>
          <cell r="T164">
            <v>1316</v>
          </cell>
          <cell r="U164">
            <v>1146</v>
          </cell>
          <cell r="V164">
            <v>18830</v>
          </cell>
          <cell r="W164">
            <v>4011</v>
          </cell>
          <cell r="X164">
            <v>1932</v>
          </cell>
          <cell r="Y164">
            <v>775</v>
          </cell>
          <cell r="AE164">
            <v>0.84115687124999117</v>
          </cell>
          <cell r="AF164">
            <v>33221327.445585378</v>
          </cell>
          <cell r="AG164">
            <v>1266</v>
          </cell>
          <cell r="AH164">
            <v>15922</v>
          </cell>
          <cell r="AJ164">
            <v>866</v>
          </cell>
          <cell r="AK164">
            <v>2.5829928117636531E-2</v>
          </cell>
          <cell r="AM164">
            <v>0</v>
          </cell>
          <cell r="AN164">
            <v>107</v>
          </cell>
          <cell r="AP164">
            <v>0</v>
          </cell>
          <cell r="AQ164">
            <v>0</v>
          </cell>
          <cell r="AR164">
            <v>288.27</v>
          </cell>
          <cell r="AS164">
            <v>116.30415929510529</v>
          </cell>
          <cell r="AU164">
            <v>1073</v>
          </cell>
          <cell r="AV164">
            <v>11483</v>
          </cell>
          <cell r="AW164">
            <v>9.3442480188104152E-2</v>
          </cell>
          <cell r="AY164">
            <v>0</v>
          </cell>
          <cell r="AZ164">
            <v>11595</v>
          </cell>
          <cell r="BA164">
            <v>14160</v>
          </cell>
          <cell r="BB164">
            <v>0.81885593220338981</v>
          </cell>
          <cell r="BD164">
            <v>0</v>
          </cell>
          <cell r="BE164">
            <v>3</v>
          </cell>
          <cell r="BF164">
            <v>-210261.81999999998</v>
          </cell>
          <cell r="BG164">
            <v>-257245.84</v>
          </cell>
          <cell r="BI164">
            <v>-556477.4</v>
          </cell>
          <cell r="BL164">
            <v>591491</v>
          </cell>
          <cell r="BM164">
            <v>-1660983.1603702672</v>
          </cell>
          <cell r="BO164">
            <v>-794237.15664947778</v>
          </cell>
          <cell r="BP164">
            <v>2025008</v>
          </cell>
          <cell r="BQ164">
            <v>639058</v>
          </cell>
          <cell r="BR164">
            <v>1293658.0277316587</v>
          </cell>
          <cell r="BS164">
            <v>16113.233209466209</v>
          </cell>
          <cell r="BT164">
            <v>29726.065003372754</v>
          </cell>
          <cell r="BU164">
            <v>685453.07183000259</v>
          </cell>
          <cell r="BV164">
            <v>1344889.1313814824</v>
          </cell>
          <cell r="BW164">
            <v>2233952.0745359459</v>
          </cell>
          <cell r="BX164">
            <v>578686.89771078154</v>
          </cell>
          <cell r="BY164">
            <v>1155887.2384274635</v>
          </cell>
          <cell r="CA164">
            <v>191644.28763538686</v>
          </cell>
          <cell r="CD164">
            <v>0</v>
          </cell>
          <cell r="CE164">
            <v>1444850.5615021733</v>
          </cell>
          <cell r="CF164">
            <v>0</v>
          </cell>
          <cell r="CG164">
            <v>1583270.8131626532</v>
          </cell>
          <cell r="CH164">
            <v>-2393876</v>
          </cell>
          <cell r="CI164">
            <v>682671.59639999992</v>
          </cell>
          <cell r="CJ164">
            <v>876848.30192800006</v>
          </cell>
          <cell r="CK164">
            <v>-194176.70552800014</v>
          </cell>
          <cell r="CL164">
            <v>29698277.182026278</v>
          </cell>
          <cell r="CM164">
            <v>37259222.184405074</v>
          </cell>
          <cell r="CO164">
            <v>2391257.4871176421</v>
          </cell>
          <cell r="CP164">
            <v>810400.89</v>
          </cell>
          <cell r="CQ164">
            <v>336370.26</v>
          </cell>
          <cell r="CR164">
            <v>1727414.0860927536</v>
          </cell>
          <cell r="CS164">
            <v>31676.12</v>
          </cell>
          <cell r="CT164">
            <v>2109783.465450617</v>
          </cell>
          <cell r="CU164">
            <v>710048.6472470517</v>
          </cell>
        </row>
        <row r="165">
          <cell r="B165" t="str">
            <v>Nousiainen</v>
          </cell>
          <cell r="C165">
            <v>4733</v>
          </cell>
          <cell r="Q165">
            <v>329</v>
          </cell>
          <cell r="R165">
            <v>59</v>
          </cell>
          <cell r="S165">
            <v>413</v>
          </cell>
          <cell r="T165">
            <v>206</v>
          </cell>
          <cell r="U165">
            <v>181</v>
          </cell>
          <cell r="V165">
            <v>2628</v>
          </cell>
          <cell r="W165">
            <v>546</v>
          </cell>
          <cell r="X165">
            <v>247</v>
          </cell>
          <cell r="Y165">
            <v>124</v>
          </cell>
          <cell r="AE165">
            <v>0.84094579402705816</v>
          </cell>
          <cell r="AF165">
            <v>4688671.4100072179</v>
          </cell>
          <cell r="AG165">
            <v>133</v>
          </cell>
          <cell r="AH165">
            <v>2373</v>
          </cell>
          <cell r="AJ165">
            <v>70</v>
          </cell>
          <cell r="AK165">
            <v>1.478977392774139E-2</v>
          </cell>
          <cell r="AM165">
            <v>0</v>
          </cell>
          <cell r="AN165">
            <v>39</v>
          </cell>
          <cell r="AP165">
            <v>0</v>
          </cell>
          <cell r="AQ165">
            <v>0</v>
          </cell>
          <cell r="AR165">
            <v>198.99</v>
          </cell>
          <cell r="AS165">
            <v>23.785114829890947</v>
          </cell>
          <cell r="AU165">
            <v>157</v>
          </cell>
          <cell r="AV165">
            <v>1616</v>
          </cell>
          <cell r="AW165">
            <v>9.7153465346534656E-2</v>
          </cell>
          <cell r="AY165">
            <v>0</v>
          </cell>
          <cell r="AZ165">
            <v>992</v>
          </cell>
          <cell r="BA165">
            <v>2212</v>
          </cell>
          <cell r="BB165">
            <v>0.44846292947558769</v>
          </cell>
          <cell r="BD165">
            <v>0</v>
          </cell>
          <cell r="BE165">
            <v>1</v>
          </cell>
          <cell r="BF165">
            <v>-30370.03</v>
          </cell>
          <cell r="BG165">
            <v>-37156.36</v>
          </cell>
          <cell r="BI165">
            <v>-80377.099999999991</v>
          </cell>
          <cell r="BL165">
            <v>-33501</v>
          </cell>
          <cell r="BM165">
            <v>-63167.575689253237</v>
          </cell>
          <cell r="BO165">
            <v>79742.194736516103</v>
          </cell>
          <cell r="BP165">
            <v>391270</v>
          </cell>
          <cell r="BQ165">
            <v>123013</v>
          </cell>
          <cell r="BR165">
            <v>242596.63038865852</v>
          </cell>
          <cell r="BS165">
            <v>3579.7945299190155</v>
          </cell>
          <cell r="BT165">
            <v>17659.404046923213</v>
          </cell>
          <cell r="BU165">
            <v>96120.125570317046</v>
          </cell>
          <cell r="BV165">
            <v>243463.35821764384</v>
          </cell>
          <cell r="BW165">
            <v>418804.37475416379</v>
          </cell>
          <cell r="BX165">
            <v>102384.76512897338</v>
          </cell>
          <cell r="BY165">
            <v>193340.95306111281</v>
          </cell>
          <cell r="CA165">
            <v>5426.1435953307519</v>
          </cell>
          <cell r="CD165">
            <v>0</v>
          </cell>
          <cell r="CE165">
            <v>251378.99568681928</v>
          </cell>
          <cell r="CF165">
            <v>0</v>
          </cell>
          <cell r="CG165">
            <v>2058727.4004781933</v>
          </cell>
          <cell r="CH165">
            <v>711699</v>
          </cell>
          <cell r="CI165">
            <v>104738.84210000001</v>
          </cell>
          <cell r="CJ165">
            <v>136534.31928000003</v>
          </cell>
          <cell r="CK165">
            <v>-31795.477180000016</v>
          </cell>
          <cell r="CL165">
            <v>7679401.4004481062</v>
          </cell>
          <cell r="CM165">
            <v>8575685.1819696017</v>
          </cell>
          <cell r="CO165">
            <v>317997.91962160758</v>
          </cell>
          <cell r="CP165">
            <v>121245.28</v>
          </cell>
          <cell r="CQ165">
            <v>45914.19</v>
          </cell>
          <cell r="CR165">
            <v>223730.6553970855</v>
          </cell>
          <cell r="CS165">
            <v>4958.42</v>
          </cell>
          <cell r="CT165">
            <v>270996.26924373483</v>
          </cell>
          <cell r="CU165">
            <v>87582.138751020306</v>
          </cell>
        </row>
        <row r="166">
          <cell r="B166" t="str">
            <v>Nurmes</v>
          </cell>
          <cell r="C166">
            <v>9784</v>
          </cell>
          <cell r="Q166">
            <v>414</v>
          </cell>
          <cell r="R166">
            <v>81</v>
          </cell>
          <cell r="S166">
            <v>494</v>
          </cell>
          <cell r="T166">
            <v>286</v>
          </cell>
          <cell r="U166">
            <v>274</v>
          </cell>
          <cell r="V166">
            <v>4897</v>
          </cell>
          <cell r="W166">
            <v>1837</v>
          </cell>
          <cell r="X166">
            <v>1021</v>
          </cell>
          <cell r="Y166">
            <v>480</v>
          </cell>
          <cell r="AE166">
            <v>1.8209086980301064</v>
          </cell>
          <cell r="AF166">
            <v>20986977.886398289</v>
          </cell>
          <cell r="AG166">
            <v>557</v>
          </cell>
          <cell r="AH166">
            <v>4096</v>
          </cell>
          <cell r="AJ166">
            <v>144</v>
          </cell>
          <cell r="AK166">
            <v>1.4717906786590351E-2</v>
          </cell>
          <cell r="AM166">
            <v>0</v>
          </cell>
          <cell r="AN166">
            <v>7</v>
          </cell>
          <cell r="AP166">
            <v>0</v>
          </cell>
          <cell r="AQ166">
            <v>0</v>
          </cell>
          <cell r="AR166">
            <v>2401.36</v>
          </cell>
          <cell r="AS166">
            <v>4.0743578638771361</v>
          </cell>
          <cell r="AU166">
            <v>321</v>
          </cell>
          <cell r="AV166">
            <v>2307</v>
          </cell>
          <cell r="AW166">
            <v>0.13914174252275682</v>
          </cell>
          <cell r="AY166">
            <v>1.0195666666666665</v>
          </cell>
          <cell r="AZ166">
            <v>3373</v>
          </cell>
          <cell r="BA166">
            <v>3371</v>
          </cell>
          <cell r="BB166">
            <v>1.0005932957579353</v>
          </cell>
          <cell r="BD166">
            <v>0</v>
          </cell>
          <cell r="BE166">
            <v>0</v>
          </cell>
          <cell r="BF166">
            <v>-62992.729999999996</v>
          </cell>
          <cell r="BG166">
            <v>-77068.759999999995</v>
          </cell>
          <cell r="BI166">
            <v>-166716.1</v>
          </cell>
          <cell r="BL166">
            <v>383597</v>
          </cell>
          <cell r="BM166">
            <v>-222386.675184855</v>
          </cell>
          <cell r="BO166">
            <v>6571.2323263864964</v>
          </cell>
          <cell r="BP166">
            <v>995247</v>
          </cell>
          <cell r="BQ166">
            <v>308034</v>
          </cell>
          <cell r="BR166">
            <v>838594.18057144899</v>
          </cell>
          <cell r="BS166">
            <v>47545.389432168769</v>
          </cell>
          <cell r="BT166">
            <v>133720.40702885162</v>
          </cell>
          <cell r="BU166">
            <v>433982.73767950042</v>
          </cell>
          <cell r="BV166">
            <v>556119.80564314523</v>
          </cell>
          <cell r="BW166">
            <v>898885.23495856766</v>
          </cell>
          <cell r="BX166">
            <v>274897.1767368656</v>
          </cell>
          <cell r="BY166">
            <v>484578.39218715357</v>
          </cell>
          <cell r="CA166">
            <v>33317.421572814739</v>
          </cell>
          <cell r="CD166">
            <v>0</v>
          </cell>
          <cell r="CE166">
            <v>656237.73745466163</v>
          </cell>
          <cell r="CF166">
            <v>0</v>
          </cell>
          <cell r="CG166">
            <v>8236068.3212096132</v>
          </cell>
          <cell r="CH166">
            <v>-1125051</v>
          </cell>
          <cell r="CI166">
            <v>47781.5743</v>
          </cell>
          <cell r="CJ166">
            <v>98485.776899999997</v>
          </cell>
          <cell r="CK166">
            <v>-50704.202599999997</v>
          </cell>
          <cell r="CL166">
            <v>35309146.917188853</v>
          </cell>
          <cell r="CM166">
            <v>28779309.975823469</v>
          </cell>
          <cell r="CO166">
            <v>473005.00436442893</v>
          </cell>
          <cell r="CP166">
            <v>156252.72</v>
          </cell>
          <cell r="CQ166">
            <v>167133.66</v>
          </cell>
          <cell r="CR166">
            <v>340430.87331698881</v>
          </cell>
          <cell r="CS166">
            <v>6884.02</v>
          </cell>
          <cell r="CT166">
            <v>500428.86652604298</v>
          </cell>
          <cell r="CU166">
            <v>147304.32646626115</v>
          </cell>
        </row>
        <row r="167">
          <cell r="B167" t="str">
            <v>Nurmijärvi</v>
          </cell>
          <cell r="C167">
            <v>42665</v>
          </cell>
          <cell r="Q167">
            <v>3017</v>
          </cell>
          <cell r="R167">
            <v>596</v>
          </cell>
          <cell r="S167">
            <v>3955</v>
          </cell>
          <cell r="T167">
            <v>1982</v>
          </cell>
          <cell r="U167">
            <v>1893</v>
          </cell>
          <cell r="V167">
            <v>24255</v>
          </cell>
          <cell r="W167">
            <v>4280</v>
          </cell>
          <cell r="X167">
            <v>2097</v>
          </cell>
          <cell r="Y167">
            <v>590</v>
          </cell>
          <cell r="AE167">
            <v>0.80806633381853055</v>
          </cell>
          <cell r="AF167">
            <v>40612904.855929039</v>
          </cell>
          <cell r="AG167">
            <v>1226</v>
          </cell>
          <cell r="AH167">
            <v>21078</v>
          </cell>
          <cell r="AJ167">
            <v>1976</v>
          </cell>
          <cell r="AK167">
            <v>4.631430915270128E-2</v>
          </cell>
          <cell r="AM167">
            <v>0</v>
          </cell>
          <cell r="AN167">
            <v>510</v>
          </cell>
          <cell r="AP167">
            <v>0</v>
          </cell>
          <cell r="AQ167">
            <v>0</v>
          </cell>
          <cell r="AR167">
            <v>361.87</v>
          </cell>
          <cell r="AS167">
            <v>117.90145632409428</v>
          </cell>
          <cell r="AU167">
            <v>2034</v>
          </cell>
          <cell r="AV167">
            <v>14825</v>
          </cell>
          <cell r="AW167">
            <v>0.13720067453625631</v>
          </cell>
          <cell r="AY167">
            <v>0</v>
          </cell>
          <cell r="AZ167">
            <v>12195</v>
          </cell>
          <cell r="BA167">
            <v>19654</v>
          </cell>
          <cell r="BB167">
            <v>0.62048437977002135</v>
          </cell>
          <cell r="BD167">
            <v>0</v>
          </cell>
          <cell r="BE167">
            <v>1</v>
          </cell>
          <cell r="BF167">
            <v>-266023.28999999998</v>
          </cell>
          <cell r="BG167">
            <v>-325467.48</v>
          </cell>
          <cell r="BI167">
            <v>-704055.29999999993</v>
          </cell>
          <cell r="BL167">
            <v>244629</v>
          </cell>
          <cell r="BM167">
            <v>-1916082.3651548552</v>
          </cell>
          <cell r="BO167">
            <v>-528898.4591088146</v>
          </cell>
          <cell r="BP167">
            <v>2508951</v>
          </cell>
          <cell r="BQ167">
            <v>815872</v>
          </cell>
          <cell r="BR167">
            <v>1541302.5968424971</v>
          </cell>
          <cell r="BS167">
            <v>-2689.5568037836974</v>
          </cell>
          <cell r="BT167">
            <v>-252744.74866968312</v>
          </cell>
          <cell r="BU167">
            <v>461128.29631924519</v>
          </cell>
          <cell r="BV167">
            <v>1697250.0701201775</v>
          </cell>
          <cell r="BW167">
            <v>2641548.730693181</v>
          </cell>
          <cell r="BX167">
            <v>760307.29971737438</v>
          </cell>
          <cell r="BY167">
            <v>1322288.977590187</v>
          </cell>
          <cell r="CA167">
            <v>-98782.329458465392</v>
          </cell>
          <cell r="CD167">
            <v>0</v>
          </cell>
          <cell r="CE167">
            <v>1636796.1764733593</v>
          </cell>
          <cell r="CF167">
            <v>0</v>
          </cell>
          <cell r="CG167">
            <v>-6811973.0095343161</v>
          </cell>
          <cell r="CH167">
            <v>-6404290</v>
          </cell>
          <cell r="CI167">
            <v>441928.58620000008</v>
          </cell>
          <cell r="CJ167">
            <v>909867.20490799996</v>
          </cell>
          <cell r="CK167">
            <v>-467938.61870799988</v>
          </cell>
          <cell r="CL167">
            <v>24033594.229894102</v>
          </cell>
          <cell r="CM167">
            <v>30372939.793196484</v>
          </cell>
          <cell r="CO167">
            <v>3323136.0926414444</v>
          </cell>
          <cell r="CP167">
            <v>1155992.6300000001</v>
          </cell>
          <cell r="CQ167">
            <v>348837.69</v>
          </cell>
          <cell r="CR167">
            <v>2395908.8992369431</v>
          </cell>
          <cell r="CS167">
            <v>47706.74</v>
          </cell>
          <cell r="CT167">
            <v>3472829.793210512</v>
          </cell>
          <cell r="CU167">
            <v>958573.73476606293</v>
          </cell>
        </row>
        <row r="168">
          <cell r="B168" t="str">
            <v>Närpiö</v>
          </cell>
          <cell r="C168">
            <v>9471</v>
          </cell>
          <cell r="Q168">
            <v>597</v>
          </cell>
          <cell r="R168">
            <v>98</v>
          </cell>
          <cell r="S168">
            <v>585</v>
          </cell>
          <cell r="T168">
            <v>244</v>
          </cell>
          <cell r="U168">
            <v>266</v>
          </cell>
          <cell r="V168">
            <v>4958</v>
          </cell>
          <cell r="W168">
            <v>1361</v>
          </cell>
          <cell r="X168">
            <v>843</v>
          </cell>
          <cell r="Y168">
            <v>519</v>
          </cell>
          <cell r="AE168">
            <v>0.95069861245121001</v>
          </cell>
          <cell r="AF168">
            <v>10606790.405942934</v>
          </cell>
          <cell r="AG168">
            <v>135</v>
          </cell>
          <cell r="AH168">
            <v>4404</v>
          </cell>
          <cell r="AJ168">
            <v>1403</v>
          </cell>
          <cell r="AK168">
            <v>0.14813641642909936</v>
          </cell>
          <cell r="AM168">
            <v>3</v>
          </cell>
          <cell r="AN168">
            <v>7553</v>
          </cell>
          <cell r="AP168">
            <v>3</v>
          </cell>
          <cell r="AQ168">
            <v>94</v>
          </cell>
          <cell r="AR168">
            <v>977.71</v>
          </cell>
          <cell r="AS168">
            <v>9.6869214797843934</v>
          </cell>
          <cell r="AU168">
            <v>559</v>
          </cell>
          <cell r="AV168">
            <v>2717</v>
          </cell>
          <cell r="AW168">
            <v>0.20574162679425836</v>
          </cell>
          <cell r="AY168">
            <v>0.16253333333333334</v>
          </cell>
          <cell r="AZ168">
            <v>4448</v>
          </cell>
          <cell r="BA168">
            <v>4251</v>
          </cell>
          <cell r="BB168">
            <v>1.0463420371677252</v>
          </cell>
          <cell r="BD168">
            <v>0</v>
          </cell>
          <cell r="BE168">
            <v>0</v>
          </cell>
          <cell r="BF168">
            <v>-59989.17</v>
          </cell>
          <cell r="BG168">
            <v>-73394.039999999994</v>
          </cell>
          <cell r="BI168">
            <v>-158766.9</v>
          </cell>
          <cell r="BL168">
            <v>-230722</v>
          </cell>
          <cell r="BM168">
            <v>-79954.537268323824</v>
          </cell>
          <cell r="BO168">
            <v>236161.79568575323</v>
          </cell>
          <cell r="BP168">
            <v>882100</v>
          </cell>
          <cell r="BQ168">
            <v>360351</v>
          </cell>
          <cell r="BR168">
            <v>862960.74430859403</v>
          </cell>
          <cell r="BS168">
            <v>51821.178533274098</v>
          </cell>
          <cell r="BT168">
            <v>100620.96981149455</v>
          </cell>
          <cell r="BU168">
            <v>341477.81833302096</v>
          </cell>
          <cell r="BV168">
            <v>661809.19778420764</v>
          </cell>
          <cell r="BW168">
            <v>988815.4396264588</v>
          </cell>
          <cell r="BX168">
            <v>358380.75568269467</v>
          </cell>
          <cell r="BY168">
            <v>546498.55625187315</v>
          </cell>
          <cell r="CA168">
            <v>-78489.996879872022</v>
          </cell>
          <cell r="CD168">
            <v>0</v>
          </cell>
          <cell r="CE168">
            <v>744996.28072836669</v>
          </cell>
          <cell r="CF168">
            <v>0</v>
          </cell>
          <cell r="CG168">
            <v>7065265.7583961822</v>
          </cell>
          <cell r="CH168">
            <v>197139</v>
          </cell>
          <cell r="CI168">
            <v>197107.49000000002</v>
          </cell>
          <cell r="CJ168">
            <v>157685.99200000003</v>
          </cell>
          <cell r="CK168">
            <v>39421.497999999992</v>
          </cell>
          <cell r="CL168">
            <v>26739254.424658883</v>
          </cell>
          <cell r="CM168">
            <v>29847638.582543507</v>
          </cell>
          <cell r="CO168">
            <v>504081.04017880536</v>
          </cell>
          <cell r="CP168">
            <v>182508.30000000002</v>
          </cell>
          <cell r="CQ168">
            <v>136340.61000000002</v>
          </cell>
          <cell r="CR168">
            <v>359517.79131832917</v>
          </cell>
          <cell r="CS168">
            <v>5873.08</v>
          </cell>
          <cell r="CT168">
            <v>365182.79309249192</v>
          </cell>
          <cell r="CU168">
            <v>157495.56696215062</v>
          </cell>
        </row>
        <row r="169">
          <cell r="B169" t="str">
            <v>Orimattila</v>
          </cell>
          <cell r="C169">
            <v>16091</v>
          </cell>
          <cell r="Q169">
            <v>956</v>
          </cell>
          <cell r="R169">
            <v>201</v>
          </cell>
          <cell r="S169">
            <v>1177</v>
          </cell>
          <cell r="T169">
            <v>635</v>
          </cell>
          <cell r="U169">
            <v>506</v>
          </cell>
          <cell r="V169">
            <v>8666</v>
          </cell>
          <cell r="W169">
            <v>2337</v>
          </cell>
          <cell r="X169">
            <v>1136</v>
          </cell>
          <cell r="Y169">
            <v>477</v>
          </cell>
          <cell r="AE169">
            <v>0.95722655629101572</v>
          </cell>
          <cell r="AF169">
            <v>18144418.905354347</v>
          </cell>
          <cell r="AG169">
            <v>739</v>
          </cell>
          <cell r="AH169">
            <v>7475</v>
          </cell>
          <cell r="AJ169">
            <v>461</v>
          </cell>
          <cell r="AK169">
            <v>2.8649555652227952E-2</v>
          </cell>
          <cell r="AM169">
            <v>0</v>
          </cell>
          <cell r="AN169">
            <v>103</v>
          </cell>
          <cell r="AP169">
            <v>0</v>
          </cell>
          <cell r="AQ169">
            <v>0</v>
          </cell>
          <cell r="AR169">
            <v>785.18</v>
          </cell>
          <cell r="AS169">
            <v>20.493390050689015</v>
          </cell>
          <cell r="AU169">
            <v>795</v>
          </cell>
          <cell r="AV169">
            <v>4992</v>
          </cell>
          <cell r="AW169">
            <v>0.15925480769230768</v>
          </cell>
          <cell r="AY169">
            <v>0</v>
          </cell>
          <cell r="AZ169">
            <v>4814</v>
          </cell>
          <cell r="BA169">
            <v>6504</v>
          </cell>
          <cell r="BB169">
            <v>0.74015990159901601</v>
          </cell>
          <cell r="BD169">
            <v>0</v>
          </cell>
          <cell r="BE169">
            <v>3</v>
          </cell>
          <cell r="BF169">
            <v>-102354.51</v>
          </cell>
          <cell r="BG169">
            <v>-125226.12</v>
          </cell>
          <cell r="BI169">
            <v>-270890.7</v>
          </cell>
          <cell r="BL169">
            <v>-142897</v>
          </cell>
          <cell r="BM169">
            <v>-735739.99723901553</v>
          </cell>
          <cell r="BO169">
            <v>195649.91878824774</v>
          </cell>
          <cell r="BP169">
            <v>1347206</v>
          </cell>
          <cell r="BQ169">
            <v>448989</v>
          </cell>
          <cell r="BR169">
            <v>1044372.1029025062</v>
          </cell>
          <cell r="BS169">
            <v>40840.805751340253</v>
          </cell>
          <cell r="BT169">
            <v>25536.415548027293</v>
          </cell>
          <cell r="BU169">
            <v>410477.114387732</v>
          </cell>
          <cell r="BV169">
            <v>841468.43956446939</v>
          </cell>
          <cell r="BW169">
            <v>1345148.8386893263</v>
          </cell>
          <cell r="BX169">
            <v>396782.10989634832</v>
          </cell>
          <cell r="BY169">
            <v>698393.14452333818</v>
          </cell>
          <cell r="CA169">
            <v>69151.488714906445</v>
          </cell>
          <cell r="CD169">
            <v>0</v>
          </cell>
          <cell r="CE169">
            <v>922060.50137157866</v>
          </cell>
          <cell r="CF169">
            <v>0</v>
          </cell>
          <cell r="CG169">
            <v>9964756.8063908312</v>
          </cell>
          <cell r="CH169">
            <v>-1871759</v>
          </cell>
          <cell r="CI169">
            <v>1128542.3324</v>
          </cell>
          <cell r="CJ169">
            <v>608591.80484800006</v>
          </cell>
          <cell r="CK169">
            <v>519950.5275519999</v>
          </cell>
          <cell r="CL169">
            <v>27197376.055612616</v>
          </cell>
          <cell r="CM169">
            <v>31726446.55459325</v>
          </cell>
          <cell r="CO169">
            <v>939819.967027604</v>
          </cell>
          <cell r="CP169">
            <v>355304.17000000004</v>
          </cell>
          <cell r="CQ169">
            <v>197776.5</v>
          </cell>
          <cell r="CR169">
            <v>671316.58601863415</v>
          </cell>
          <cell r="CS169">
            <v>15284.45</v>
          </cell>
          <cell r="CT169">
            <v>817798.05140374403</v>
          </cell>
          <cell r="CU169">
            <v>278445.87173143571</v>
          </cell>
        </row>
        <row r="170">
          <cell r="B170" t="str">
            <v>Oripää</v>
          </cell>
          <cell r="C170">
            <v>1364</v>
          </cell>
          <cell r="Q170">
            <v>74</v>
          </cell>
          <cell r="R170">
            <v>19</v>
          </cell>
          <cell r="S170">
            <v>102</v>
          </cell>
          <cell r="T170">
            <v>68</v>
          </cell>
          <cell r="U170">
            <v>49</v>
          </cell>
          <cell r="V170">
            <v>695</v>
          </cell>
          <cell r="W170">
            <v>186</v>
          </cell>
          <cell r="X170">
            <v>104</v>
          </cell>
          <cell r="Y170">
            <v>67</v>
          </cell>
          <cell r="AE170">
            <v>1.0111843070907682</v>
          </cell>
          <cell r="AF170">
            <v>1624762.8551589898</v>
          </cell>
          <cell r="AG170">
            <v>38</v>
          </cell>
          <cell r="AH170">
            <v>597</v>
          </cell>
          <cell r="AJ170">
            <v>93</v>
          </cell>
          <cell r="AK170">
            <v>6.8181818181818177E-2</v>
          </cell>
          <cell r="AM170">
            <v>0</v>
          </cell>
          <cell r="AN170">
            <v>2</v>
          </cell>
          <cell r="AP170">
            <v>0</v>
          </cell>
          <cell r="AQ170">
            <v>0</v>
          </cell>
          <cell r="AR170">
            <v>117.64</v>
          </cell>
          <cell r="AS170">
            <v>11.594695681740905</v>
          </cell>
          <cell r="AU170">
            <v>62</v>
          </cell>
          <cell r="AV170">
            <v>375</v>
          </cell>
          <cell r="AW170">
            <v>0.16533333333333333</v>
          </cell>
          <cell r="AY170">
            <v>0</v>
          </cell>
          <cell r="AZ170">
            <v>449</v>
          </cell>
          <cell r="BA170">
            <v>545</v>
          </cell>
          <cell r="BB170">
            <v>0.8238532110091743</v>
          </cell>
          <cell r="BD170">
            <v>0</v>
          </cell>
          <cell r="BE170">
            <v>0</v>
          </cell>
          <cell r="BF170">
            <v>-8720.42</v>
          </cell>
          <cell r="BG170">
            <v>-10669.039999999999</v>
          </cell>
          <cell r="BI170">
            <v>-23079.399999999998</v>
          </cell>
          <cell r="BL170">
            <v>-16189</v>
          </cell>
          <cell r="BM170">
            <v>-728.19311795524118</v>
          </cell>
          <cell r="BO170">
            <v>69611.577950161416</v>
          </cell>
          <cell r="BP170">
            <v>125388</v>
          </cell>
          <cell r="BQ170">
            <v>47164</v>
          </cell>
          <cell r="BR170">
            <v>120705.51309423543</v>
          </cell>
          <cell r="BS170">
            <v>6912.0473510312058</v>
          </cell>
          <cell r="BT170">
            <v>16468.420393850014</v>
          </cell>
          <cell r="BU170">
            <v>44923.497967833151</v>
          </cell>
          <cell r="BV170">
            <v>91105.935910178683</v>
          </cell>
          <cell r="BW170">
            <v>127322.0639238273</v>
          </cell>
          <cell r="BX170">
            <v>42722.480114134763</v>
          </cell>
          <cell r="BY170">
            <v>69442.992919674653</v>
          </cell>
          <cell r="CA170">
            <v>-7089.8736280831226</v>
          </cell>
          <cell r="CD170">
            <v>0</v>
          </cell>
          <cell r="CE170">
            <v>95695.844868757136</v>
          </cell>
          <cell r="CF170">
            <v>0</v>
          </cell>
          <cell r="CG170">
            <v>1042180.1688788005</v>
          </cell>
          <cell r="CH170">
            <v>-318868</v>
          </cell>
          <cell r="CI170">
            <v>0</v>
          </cell>
          <cell r="CJ170">
            <v>755805.272</v>
          </cell>
          <cell r="CK170">
            <v>-755805.272</v>
          </cell>
          <cell r="CL170">
            <v>3335105.1479645176</v>
          </cell>
          <cell r="CM170">
            <v>3828969.8428197689</v>
          </cell>
          <cell r="CO170">
            <v>71409.786076286153</v>
          </cell>
          <cell r="CP170">
            <v>31805.54</v>
          </cell>
          <cell r="CQ170">
            <v>17874.990000000002</v>
          </cell>
          <cell r="CR170">
            <v>48772.01473148114</v>
          </cell>
          <cell r="CS170">
            <v>1636.76</v>
          </cell>
          <cell r="CT170">
            <v>78098.227603730047</v>
          </cell>
          <cell r="CU170">
            <v>21696.959674146776</v>
          </cell>
        </row>
        <row r="171">
          <cell r="B171" t="str">
            <v>Orivesi</v>
          </cell>
          <cell r="C171">
            <v>9221</v>
          </cell>
          <cell r="Q171">
            <v>496</v>
          </cell>
          <cell r="R171">
            <v>88</v>
          </cell>
          <cell r="S171">
            <v>614</v>
          </cell>
          <cell r="T171">
            <v>305</v>
          </cell>
          <cell r="U171">
            <v>286</v>
          </cell>
          <cell r="V171">
            <v>4780</v>
          </cell>
          <cell r="W171">
            <v>1441</v>
          </cell>
          <cell r="X171">
            <v>848</v>
          </cell>
          <cell r="Y171">
            <v>363</v>
          </cell>
          <cell r="AE171">
            <v>1.1123628666103706</v>
          </cell>
          <cell r="AF171">
            <v>12082861.435770761</v>
          </cell>
          <cell r="AG171">
            <v>341</v>
          </cell>
          <cell r="AH171">
            <v>4039</v>
          </cell>
          <cell r="AJ171">
            <v>138</v>
          </cell>
          <cell r="AK171">
            <v>1.4965838846112136E-2</v>
          </cell>
          <cell r="AM171">
            <v>0</v>
          </cell>
          <cell r="AN171">
            <v>12</v>
          </cell>
          <cell r="AP171">
            <v>0</v>
          </cell>
          <cell r="AQ171">
            <v>0</v>
          </cell>
          <cell r="AR171">
            <v>799.65</v>
          </cell>
          <cell r="AS171">
            <v>11.531294941536922</v>
          </cell>
          <cell r="AU171">
            <v>297</v>
          </cell>
          <cell r="AV171">
            <v>2609</v>
          </cell>
          <cell r="AW171">
            <v>0.11383671904944423</v>
          </cell>
          <cell r="AY171">
            <v>0</v>
          </cell>
          <cell r="AZ171">
            <v>2684</v>
          </cell>
          <cell r="BA171">
            <v>3480</v>
          </cell>
          <cell r="BB171">
            <v>0.77126436781609198</v>
          </cell>
          <cell r="BD171">
            <v>0</v>
          </cell>
          <cell r="BE171">
            <v>1</v>
          </cell>
          <cell r="BF171">
            <v>-58588.35</v>
          </cell>
          <cell r="BG171">
            <v>-71680.2</v>
          </cell>
          <cell r="BI171">
            <v>-155059.5</v>
          </cell>
          <cell r="BL171">
            <v>126949</v>
          </cell>
          <cell r="BM171">
            <v>-230725.0871676149</v>
          </cell>
          <cell r="BO171">
            <v>-13207.785282626748</v>
          </cell>
          <cell r="BP171">
            <v>830958</v>
          </cell>
          <cell r="BQ171">
            <v>272171</v>
          </cell>
          <cell r="BR171">
            <v>596253.02858232183</v>
          </cell>
          <cell r="BS171">
            <v>27439.144029399191</v>
          </cell>
          <cell r="BT171">
            <v>84570.054895810055</v>
          </cell>
          <cell r="BU171">
            <v>269120.68028650165</v>
          </cell>
          <cell r="BV171">
            <v>520355.84063226765</v>
          </cell>
          <cell r="BW171">
            <v>820429.66557845939</v>
          </cell>
          <cell r="BX171">
            <v>233185.05735749073</v>
          </cell>
          <cell r="BY171">
            <v>414341.86908865831</v>
          </cell>
          <cell r="CA171">
            <v>46504.378485292531</v>
          </cell>
          <cell r="CD171">
            <v>0</v>
          </cell>
          <cell r="CE171">
            <v>553388.66922539088</v>
          </cell>
          <cell r="CF171">
            <v>0</v>
          </cell>
          <cell r="CG171">
            <v>5917069.4817790017</v>
          </cell>
          <cell r="CH171">
            <v>-524317</v>
          </cell>
          <cell r="CI171">
            <v>273367.69820000004</v>
          </cell>
          <cell r="CJ171">
            <v>296096.23083999997</v>
          </cell>
          <cell r="CK171">
            <v>-22728.532639999932</v>
          </cell>
          <cell r="CL171">
            <v>19152499.196737938</v>
          </cell>
          <cell r="CM171">
            <v>21870040.817913275</v>
          </cell>
          <cell r="CO171">
            <v>552323.69117620157</v>
          </cell>
          <cell r="CP171">
            <v>180800.62</v>
          </cell>
          <cell r="CQ171">
            <v>132785.64000000001</v>
          </cell>
          <cell r="CR171">
            <v>393191.39245159115</v>
          </cell>
          <cell r="CS171">
            <v>7341.35</v>
          </cell>
          <cell r="CT171">
            <v>580258.1004837933</v>
          </cell>
          <cell r="CU171">
            <v>166318.38194349941</v>
          </cell>
        </row>
        <row r="172">
          <cell r="B172" t="str">
            <v>Oulainen</v>
          </cell>
          <cell r="C172">
            <v>7430</v>
          </cell>
          <cell r="Q172">
            <v>462</v>
          </cell>
          <cell r="R172">
            <v>99</v>
          </cell>
          <cell r="S172">
            <v>598</v>
          </cell>
          <cell r="T172">
            <v>294</v>
          </cell>
          <cell r="U172">
            <v>319</v>
          </cell>
          <cell r="V172">
            <v>3778</v>
          </cell>
          <cell r="W172">
            <v>1011</v>
          </cell>
          <cell r="X172">
            <v>569</v>
          </cell>
          <cell r="Y172">
            <v>300</v>
          </cell>
          <cell r="AE172">
            <v>1.6242133590105257</v>
          </cell>
          <cell r="AF172">
            <v>14215992.393273987</v>
          </cell>
          <cell r="AG172">
            <v>306</v>
          </cell>
          <cell r="AH172">
            <v>3121</v>
          </cell>
          <cell r="AJ172">
            <v>105</v>
          </cell>
          <cell r="AK172">
            <v>1.4131897711978465E-2</v>
          </cell>
          <cell r="AM172">
            <v>0</v>
          </cell>
          <cell r="AN172">
            <v>12</v>
          </cell>
          <cell r="AP172">
            <v>0</v>
          </cell>
          <cell r="AQ172">
            <v>0</v>
          </cell>
          <cell r="AR172">
            <v>587.79999999999995</v>
          </cell>
          <cell r="AS172">
            <v>12.640353861857776</v>
          </cell>
          <cell r="AU172">
            <v>199</v>
          </cell>
          <cell r="AV172">
            <v>1938</v>
          </cell>
          <cell r="AW172">
            <v>0.10268317853457172</v>
          </cell>
          <cell r="AY172">
            <v>0</v>
          </cell>
          <cell r="AZ172">
            <v>2977</v>
          </cell>
          <cell r="BA172">
            <v>2778</v>
          </cell>
          <cell r="BB172">
            <v>1.0716342692584593</v>
          </cell>
          <cell r="BD172">
            <v>0</v>
          </cell>
          <cell r="BE172">
            <v>0</v>
          </cell>
          <cell r="BF172">
            <v>-47148.32</v>
          </cell>
          <cell r="BG172">
            <v>-57683.839999999997</v>
          </cell>
          <cell r="BI172">
            <v>-124782.39999999999</v>
          </cell>
          <cell r="BL172">
            <v>-80932</v>
          </cell>
          <cell r="BM172">
            <v>-211063.15737009884</v>
          </cell>
          <cell r="BO172">
            <v>-140909.5184260942</v>
          </cell>
          <cell r="BP172">
            <v>671353</v>
          </cell>
          <cell r="BQ172">
            <v>207901</v>
          </cell>
          <cell r="BR172">
            <v>489424.87352101569</v>
          </cell>
          <cell r="BS172">
            <v>20115.517900169791</v>
          </cell>
          <cell r="BT172">
            <v>47737.777973836666</v>
          </cell>
          <cell r="BU172">
            <v>243027.83338420675</v>
          </cell>
          <cell r="BV172">
            <v>383364.1612117319</v>
          </cell>
          <cell r="BW172">
            <v>631795.76511602849</v>
          </cell>
          <cell r="BX172">
            <v>164118.53861002752</v>
          </cell>
          <cell r="BY172">
            <v>320445.3298210681</v>
          </cell>
          <cell r="CA172">
            <v>67556.73214079102</v>
          </cell>
          <cell r="CD172">
            <v>0</v>
          </cell>
          <cell r="CE172">
            <v>424993.62145444023</v>
          </cell>
          <cell r="CF172">
            <v>0</v>
          </cell>
          <cell r="CG172">
            <v>5931468.4612316974</v>
          </cell>
          <cell r="CH172">
            <v>-448745</v>
          </cell>
          <cell r="CI172">
            <v>293690.16010000004</v>
          </cell>
          <cell r="CJ172">
            <v>114784.52727999999</v>
          </cell>
          <cell r="CK172">
            <v>178905.63282000006</v>
          </cell>
          <cell r="CL172">
            <v>22622194.794642597</v>
          </cell>
          <cell r="CM172">
            <v>23677406.09167267</v>
          </cell>
          <cell r="CO172">
            <v>416262.31712791778</v>
          </cell>
          <cell r="CP172">
            <v>176958.34</v>
          </cell>
          <cell r="CQ172">
            <v>94131.6</v>
          </cell>
          <cell r="CR172">
            <v>301576.29765517736</v>
          </cell>
          <cell r="CS172">
            <v>7076.58</v>
          </cell>
          <cell r="CT172">
            <v>504348.37233243918</v>
          </cell>
          <cell r="CU172">
            <v>127293.00788121881</v>
          </cell>
        </row>
        <row r="173">
          <cell r="B173" t="str">
            <v>Oulu</v>
          </cell>
          <cell r="C173">
            <v>203567</v>
          </cell>
          <cell r="Q173">
            <v>13951</v>
          </cell>
          <cell r="R173">
            <v>2669</v>
          </cell>
          <cell r="S173">
            <v>15782</v>
          </cell>
          <cell r="T173">
            <v>7408</v>
          </cell>
          <cell r="U173">
            <v>7130</v>
          </cell>
          <cell r="V173">
            <v>124547</v>
          </cell>
          <cell r="W173">
            <v>19010</v>
          </cell>
          <cell r="X173">
            <v>9565</v>
          </cell>
          <cell r="Y173">
            <v>3505</v>
          </cell>
          <cell r="AE173">
            <v>0.97037455020288421</v>
          </cell>
          <cell r="AF173">
            <v>232697686.08003533</v>
          </cell>
          <cell r="AG173">
            <v>11966</v>
          </cell>
          <cell r="AH173">
            <v>97832</v>
          </cell>
          <cell r="AJ173">
            <v>8496</v>
          </cell>
          <cell r="AK173">
            <v>4.1735644775430202E-2</v>
          </cell>
          <cell r="AM173">
            <v>0</v>
          </cell>
          <cell r="AN173">
            <v>468</v>
          </cell>
          <cell r="AP173">
            <v>0</v>
          </cell>
          <cell r="AQ173">
            <v>0</v>
          </cell>
          <cell r="AR173">
            <v>2971.96</v>
          </cell>
          <cell r="AS173">
            <v>68.495874776241934</v>
          </cell>
          <cell r="AU173">
            <v>5384</v>
          </cell>
          <cell r="AV173">
            <v>65202</v>
          </cell>
          <cell r="AW173">
            <v>8.2574154167050093E-2</v>
          </cell>
          <cell r="AY173">
            <v>0</v>
          </cell>
          <cell r="AZ173">
            <v>87979</v>
          </cell>
          <cell r="BA173">
            <v>84168</v>
          </cell>
          <cell r="BB173">
            <v>1.0452784906377721</v>
          </cell>
          <cell r="BD173">
            <v>0</v>
          </cell>
          <cell r="BE173">
            <v>142</v>
          </cell>
          <cell r="BF173">
            <v>-1273421.0999999999</v>
          </cell>
          <cell r="BG173">
            <v>-1557973.2</v>
          </cell>
          <cell r="BI173">
            <v>-3370227</v>
          </cell>
          <cell r="BL173">
            <v>2164676</v>
          </cell>
          <cell r="BM173">
            <v>-13145795.114678552</v>
          </cell>
          <cell r="BO173">
            <v>-1916537.5778492149</v>
          </cell>
          <cell r="BP173">
            <v>11522544</v>
          </cell>
          <cell r="BQ173">
            <v>4098255</v>
          </cell>
          <cell r="BR173">
            <v>9979124.8611381873</v>
          </cell>
          <cell r="BS173">
            <v>334871.9485142128</v>
          </cell>
          <cell r="BT173">
            <v>2477521.5332884975</v>
          </cell>
          <cell r="BU173">
            <v>4353592.1019415529</v>
          </cell>
          <cell r="BV173">
            <v>9470918.065931553</v>
          </cell>
          <cell r="BW173">
            <v>12734337.278607612</v>
          </cell>
          <cell r="BX173">
            <v>4651088.9883780247</v>
          </cell>
          <cell r="BY173">
            <v>8066328.4418830965</v>
          </cell>
          <cell r="CA173">
            <v>1925239.6799779816</v>
          </cell>
          <cell r="CD173">
            <v>0</v>
          </cell>
          <cell r="CE173">
            <v>10319905.827703983</v>
          </cell>
          <cell r="CF173">
            <v>0</v>
          </cell>
          <cell r="CG173">
            <v>36183438.054564394</v>
          </cell>
          <cell r="CH173">
            <v>-3603301</v>
          </cell>
          <cell r="CI173">
            <v>1067099.17</v>
          </cell>
          <cell r="CJ173">
            <v>12516778.282545999</v>
          </cell>
          <cell r="CK173">
            <v>-11449679.112545999</v>
          </cell>
          <cell r="CL173">
            <v>215297353.32220915</v>
          </cell>
          <cell r="CM173">
            <v>269990813.26674283</v>
          </cell>
          <cell r="CO173">
            <v>13286849.420651592</v>
          </cell>
          <cell r="CP173">
            <v>4743294.66</v>
          </cell>
          <cell r="CQ173">
            <v>1606245.6</v>
          </cell>
          <cell r="CR173">
            <v>9583345.0495919306</v>
          </cell>
          <cell r="CS173">
            <v>178310.56</v>
          </cell>
          <cell r="CT173">
            <v>13818127.201964689</v>
          </cell>
          <cell r="CU173">
            <v>3957439.0569957145</v>
          </cell>
        </row>
        <row r="174">
          <cell r="B174" t="str">
            <v>Padasjoki</v>
          </cell>
          <cell r="C174">
            <v>2963</v>
          </cell>
          <cell r="Q174">
            <v>92</v>
          </cell>
          <cell r="R174">
            <v>21</v>
          </cell>
          <cell r="S174">
            <v>145</v>
          </cell>
          <cell r="T174">
            <v>84</v>
          </cell>
          <cell r="U174">
            <v>67</v>
          </cell>
          <cell r="V174">
            <v>1398</v>
          </cell>
          <cell r="W174">
            <v>615</v>
          </cell>
          <cell r="X174">
            <v>368</v>
          </cell>
          <cell r="Y174">
            <v>173</v>
          </cell>
          <cell r="AE174">
            <v>1.4351949832283735</v>
          </cell>
          <cell r="AF174">
            <v>5009424.6621900797</v>
          </cell>
          <cell r="AG174">
            <v>138</v>
          </cell>
          <cell r="AH174">
            <v>1173</v>
          </cell>
          <cell r="AJ174">
            <v>38</v>
          </cell>
          <cell r="AK174">
            <v>1.282483968950388E-2</v>
          </cell>
          <cell r="AM174">
            <v>0</v>
          </cell>
          <cell r="AN174">
            <v>11</v>
          </cell>
          <cell r="AP174">
            <v>0</v>
          </cell>
          <cell r="AQ174">
            <v>0</v>
          </cell>
          <cell r="AR174">
            <v>523.12</v>
          </cell>
          <cell r="AS174">
            <v>5.6640923688637406</v>
          </cell>
          <cell r="AU174">
            <v>100</v>
          </cell>
          <cell r="AV174">
            <v>657</v>
          </cell>
          <cell r="AW174">
            <v>0.15220700152207001</v>
          </cell>
          <cell r="AY174">
            <v>0.41253333333333331</v>
          </cell>
          <cell r="AZ174">
            <v>753</v>
          </cell>
          <cell r="BA174">
            <v>1006</v>
          </cell>
          <cell r="BB174">
            <v>0.74850894632206755</v>
          </cell>
          <cell r="BD174">
            <v>0</v>
          </cell>
          <cell r="BE174">
            <v>0</v>
          </cell>
          <cell r="BF174">
            <v>-19100.37</v>
          </cell>
          <cell r="BG174">
            <v>-23368.44</v>
          </cell>
          <cell r="BI174">
            <v>-50550.9</v>
          </cell>
          <cell r="BL174">
            <v>39631</v>
          </cell>
          <cell r="BM174">
            <v>-107004.92057979363</v>
          </cell>
          <cell r="BO174">
            <v>31367.59674635902</v>
          </cell>
          <cell r="BP174">
            <v>333500</v>
          </cell>
          <cell r="BQ174">
            <v>98579</v>
          </cell>
          <cell r="BR174">
            <v>244053.00071714519</v>
          </cell>
          <cell r="BS174">
            <v>13893.435066114844</v>
          </cell>
          <cell r="BT174">
            <v>51242.601931801124</v>
          </cell>
          <cell r="BU174">
            <v>118125.36311008477</v>
          </cell>
          <cell r="BV174">
            <v>174574.08487837674</v>
          </cell>
          <cell r="BW174">
            <v>280874.32813366747</v>
          </cell>
          <cell r="BX174">
            <v>88419.750612366755</v>
          </cell>
          <cell r="BY174">
            <v>148608.44923375346</v>
          </cell>
          <cell r="CA174">
            <v>-23863.047361158522</v>
          </cell>
          <cell r="CD174">
            <v>0</v>
          </cell>
          <cell r="CE174">
            <v>203233.21949617603</v>
          </cell>
          <cell r="CF174">
            <v>0</v>
          </cell>
          <cell r="CG174">
            <v>2268164.0959533835</v>
          </cell>
          <cell r="CH174">
            <v>-230273</v>
          </cell>
          <cell r="CI174">
            <v>39421.498000000007</v>
          </cell>
          <cell r="CJ174">
            <v>83274.51612</v>
          </cell>
          <cell r="CK174">
            <v>-43853.018119999993</v>
          </cell>
          <cell r="CL174">
            <v>8526821.8280922249</v>
          </cell>
          <cell r="CM174">
            <v>9425687.0625532307</v>
          </cell>
          <cell r="CO174">
            <v>149523.59461031482</v>
          </cell>
          <cell r="CP174">
            <v>41944.89</v>
          </cell>
          <cell r="CQ174">
            <v>57880.92</v>
          </cell>
          <cell r="CR174">
            <v>109749.4435441885</v>
          </cell>
          <cell r="CS174">
            <v>2021.88</v>
          </cell>
          <cell r="CT174">
            <v>150589.49886951051</v>
          </cell>
          <cell r="CU174">
            <v>52020.012957715182</v>
          </cell>
        </row>
        <row r="175">
          <cell r="B175" t="str">
            <v>Paimio</v>
          </cell>
          <cell r="C175">
            <v>10832</v>
          </cell>
          <cell r="Q175">
            <v>798</v>
          </cell>
          <cell r="R175">
            <v>152</v>
          </cell>
          <cell r="S175">
            <v>858</v>
          </cell>
          <cell r="T175">
            <v>405</v>
          </cell>
          <cell r="U175">
            <v>347</v>
          </cell>
          <cell r="V175">
            <v>5964</v>
          </cell>
          <cell r="W175">
            <v>1401</v>
          </cell>
          <cell r="X175">
            <v>624</v>
          </cell>
          <cell r="Y175">
            <v>283</v>
          </cell>
          <cell r="AE175">
            <v>0.82529004270577799</v>
          </cell>
          <cell r="AF175">
            <v>10530780.172769828</v>
          </cell>
          <cell r="AG175">
            <v>221</v>
          </cell>
          <cell r="AH175">
            <v>5163</v>
          </cell>
          <cell r="AJ175">
            <v>279</v>
          </cell>
          <cell r="AK175">
            <v>2.575701624815362E-2</v>
          </cell>
          <cell r="AM175">
            <v>0</v>
          </cell>
          <cell r="AN175">
            <v>103</v>
          </cell>
          <cell r="AP175">
            <v>0</v>
          </cell>
          <cell r="AQ175">
            <v>0</v>
          </cell>
          <cell r="AR175">
            <v>238.4</v>
          </cell>
          <cell r="AS175">
            <v>45.436241610738257</v>
          </cell>
          <cell r="AU175">
            <v>354</v>
          </cell>
          <cell r="AV175">
            <v>3596</v>
          </cell>
          <cell r="AW175">
            <v>9.8442714126807565E-2</v>
          </cell>
          <cell r="AY175">
            <v>0</v>
          </cell>
          <cell r="AZ175">
            <v>3154</v>
          </cell>
          <cell r="BA175">
            <v>4700</v>
          </cell>
          <cell r="BB175">
            <v>0.671063829787234</v>
          </cell>
          <cell r="BD175">
            <v>0</v>
          </cell>
          <cell r="BE175">
            <v>1</v>
          </cell>
          <cell r="BF175">
            <v>-67706.3</v>
          </cell>
          <cell r="BG175">
            <v>-82835.599999999991</v>
          </cell>
          <cell r="BI175">
            <v>-179191</v>
          </cell>
          <cell r="BL175">
            <v>-100689</v>
          </cell>
          <cell r="BM175">
            <v>-588731.09081526962</v>
          </cell>
          <cell r="BO175">
            <v>95634.594176823273</v>
          </cell>
          <cell r="BP175">
            <v>715882</v>
          </cell>
          <cell r="BQ175">
            <v>239696</v>
          </cell>
          <cell r="BR175">
            <v>484639.53185361932</v>
          </cell>
          <cell r="BS175">
            <v>8500.4062881349746</v>
          </cell>
          <cell r="BT175">
            <v>9666.3122351172387</v>
          </cell>
          <cell r="BU175">
            <v>210520.21530560398</v>
          </cell>
          <cell r="BV175">
            <v>502854.84421210585</v>
          </cell>
          <cell r="BW175">
            <v>843472.53884409333</v>
          </cell>
          <cell r="BX175">
            <v>240276.30637840199</v>
          </cell>
          <cell r="BY175">
            <v>418130.20248973597</v>
          </cell>
          <cell r="CA175">
            <v>-4644.1770591166569</v>
          </cell>
          <cell r="CD175">
            <v>0</v>
          </cell>
          <cell r="CE175">
            <v>512171.82169536507</v>
          </cell>
          <cell r="CF175">
            <v>0</v>
          </cell>
          <cell r="CG175">
            <v>1864254.0392445251</v>
          </cell>
          <cell r="CH175">
            <v>-117931</v>
          </cell>
          <cell r="CI175">
            <v>371105.82600000006</v>
          </cell>
          <cell r="CJ175">
            <v>209695.18212000001</v>
          </cell>
          <cell r="CK175">
            <v>161410.64388000005</v>
          </cell>
          <cell r="CL175">
            <v>11687117.20618004</v>
          </cell>
          <cell r="CM175">
            <v>13848069.011437099</v>
          </cell>
          <cell r="CO175">
            <v>751463.73747912981</v>
          </cell>
          <cell r="CP175">
            <v>261381.77000000002</v>
          </cell>
          <cell r="CQ175">
            <v>115561.56</v>
          </cell>
          <cell r="CR175">
            <v>539685.00750639744</v>
          </cell>
          <cell r="CS175">
            <v>9748.35</v>
          </cell>
          <cell r="CT175">
            <v>620205.27962141042</v>
          </cell>
          <cell r="CU175">
            <v>214424.41842122603</v>
          </cell>
        </row>
        <row r="176">
          <cell r="B176" t="str">
            <v>Paltamo</v>
          </cell>
          <cell r="C176">
            <v>3336</v>
          </cell>
          <cell r="Q176">
            <v>130</v>
          </cell>
          <cell r="R176">
            <v>27</v>
          </cell>
          <cell r="S176">
            <v>195</v>
          </cell>
          <cell r="T176">
            <v>106</v>
          </cell>
          <cell r="U176">
            <v>100</v>
          </cell>
          <cell r="V176">
            <v>1708</v>
          </cell>
          <cell r="W176">
            <v>601</v>
          </cell>
          <cell r="X176">
            <v>323</v>
          </cell>
          <cell r="Y176">
            <v>146</v>
          </cell>
          <cell r="AE176">
            <v>1.8115499721411035</v>
          </cell>
          <cell r="AF176">
            <v>7119043.5729198856</v>
          </cell>
          <cell r="AG176">
            <v>192</v>
          </cell>
          <cell r="AH176">
            <v>1357</v>
          </cell>
          <cell r="AJ176">
            <v>36</v>
          </cell>
          <cell r="AK176">
            <v>1.0791366906474821E-2</v>
          </cell>
          <cell r="AM176">
            <v>0</v>
          </cell>
          <cell r="AN176">
            <v>2</v>
          </cell>
          <cell r="AP176">
            <v>0</v>
          </cell>
          <cell r="AQ176">
            <v>0</v>
          </cell>
          <cell r="AR176">
            <v>918.24</v>
          </cell>
          <cell r="AS176">
            <v>3.6330371144798743</v>
          </cell>
          <cell r="AU176">
            <v>102</v>
          </cell>
          <cell r="AV176">
            <v>812</v>
          </cell>
          <cell r="AW176">
            <v>0.12561576354679804</v>
          </cell>
          <cell r="AY176">
            <v>8.9366666666666664E-2</v>
          </cell>
          <cell r="AZ176">
            <v>923</v>
          </cell>
          <cell r="BA176">
            <v>1101</v>
          </cell>
          <cell r="BB176">
            <v>0.83832879200726618</v>
          </cell>
          <cell r="BD176">
            <v>0</v>
          </cell>
          <cell r="BE176">
            <v>0</v>
          </cell>
          <cell r="BF176">
            <v>-21674.85</v>
          </cell>
          <cell r="BG176">
            <v>-26518.2</v>
          </cell>
          <cell r="BI176">
            <v>-57364.5</v>
          </cell>
          <cell r="BL176">
            <v>118187</v>
          </cell>
          <cell r="BM176">
            <v>-165218.83729590214</v>
          </cell>
          <cell r="BO176">
            <v>99190.472138054669</v>
          </cell>
          <cell r="BP176">
            <v>359413</v>
          </cell>
          <cell r="BQ176">
            <v>117091</v>
          </cell>
          <cell r="BR176">
            <v>292961.80918731331</v>
          </cell>
          <cell r="BS176">
            <v>17070.764551890865</v>
          </cell>
          <cell r="BT176">
            <v>64056.449333093362</v>
          </cell>
          <cell r="BU176">
            <v>149275.46134262069</v>
          </cell>
          <cell r="BV176">
            <v>171825.56490100868</v>
          </cell>
          <cell r="BW176">
            <v>290627.2859584415</v>
          </cell>
          <cell r="BX176">
            <v>81329.214023202541</v>
          </cell>
          <cell r="BY176">
            <v>160375.5194643866</v>
          </cell>
          <cell r="CA176">
            <v>-12189.717954790236</v>
          </cell>
          <cell r="CD176">
            <v>0</v>
          </cell>
          <cell r="CE176">
            <v>208278.56732756144</v>
          </cell>
          <cell r="CF176">
            <v>0</v>
          </cell>
          <cell r="CG176">
            <v>3240251.7523350678</v>
          </cell>
          <cell r="CH176">
            <v>-25076</v>
          </cell>
          <cell r="CI176">
            <v>324955.48610000004</v>
          </cell>
          <cell r="CJ176">
            <v>66608.737999999998</v>
          </cell>
          <cell r="CK176">
            <v>258346.74810000003</v>
          </cell>
          <cell r="CL176">
            <v>11519578.071291309</v>
          </cell>
          <cell r="CM176">
            <v>12743273.621720916</v>
          </cell>
          <cell r="CO176">
            <v>176218.31909445877</v>
          </cell>
          <cell r="CP176">
            <v>56460.170000000006</v>
          </cell>
          <cell r="CQ176">
            <v>53574.9</v>
          </cell>
          <cell r="CR176">
            <v>123067.87440428368</v>
          </cell>
          <cell r="CS176">
            <v>2551.42</v>
          </cell>
          <cell r="CT176">
            <v>229177.8300108478</v>
          </cell>
          <cell r="CU176">
            <v>53804.236942935386</v>
          </cell>
        </row>
        <row r="177">
          <cell r="B177" t="str">
            <v>Parikkala</v>
          </cell>
          <cell r="C177">
            <v>4842</v>
          </cell>
          <cell r="Q177">
            <v>190</v>
          </cell>
          <cell r="R177">
            <v>36</v>
          </cell>
          <cell r="S177">
            <v>206</v>
          </cell>
          <cell r="T177">
            <v>101</v>
          </cell>
          <cell r="U177">
            <v>103</v>
          </cell>
          <cell r="V177">
            <v>2348</v>
          </cell>
          <cell r="W177">
            <v>1026</v>
          </cell>
          <cell r="X177">
            <v>589</v>
          </cell>
          <cell r="Y177">
            <v>243</v>
          </cell>
          <cell r="AE177">
            <v>1.4931635680485249</v>
          </cell>
          <cell r="AF177">
            <v>8516819.8398663476</v>
          </cell>
          <cell r="AG177">
            <v>217</v>
          </cell>
          <cell r="AH177">
            <v>2071</v>
          </cell>
          <cell r="AJ177">
            <v>103</v>
          </cell>
          <cell r="AK177">
            <v>2.1272201569599337E-2</v>
          </cell>
          <cell r="AM177">
            <v>0</v>
          </cell>
          <cell r="AN177">
            <v>9</v>
          </cell>
          <cell r="AP177">
            <v>3</v>
          </cell>
          <cell r="AQ177">
            <v>219</v>
          </cell>
          <cell r="AR177">
            <v>592.01</v>
          </cell>
          <cell r="AS177">
            <v>8.1789158966909348</v>
          </cell>
          <cell r="AU177">
            <v>161</v>
          </cell>
          <cell r="AV177">
            <v>1131</v>
          </cell>
          <cell r="AW177">
            <v>0.14235190097259062</v>
          </cell>
          <cell r="AY177">
            <v>0.60911666666666664</v>
          </cell>
          <cell r="AZ177">
            <v>1374</v>
          </cell>
          <cell r="BA177">
            <v>1667</v>
          </cell>
          <cell r="BB177">
            <v>0.82423515296940608</v>
          </cell>
          <cell r="BD177">
            <v>0</v>
          </cell>
          <cell r="BE177">
            <v>0</v>
          </cell>
          <cell r="BF177">
            <v>-31354.39</v>
          </cell>
          <cell r="BG177">
            <v>-38360.68</v>
          </cell>
          <cell r="BI177">
            <v>-82982.3</v>
          </cell>
          <cell r="BL177">
            <v>404678</v>
          </cell>
          <cell r="BM177">
            <v>-166014.08637485027</v>
          </cell>
          <cell r="BO177">
            <v>111271.02164894715</v>
          </cell>
          <cell r="BP177">
            <v>548728</v>
          </cell>
          <cell r="BQ177">
            <v>164426</v>
          </cell>
          <cell r="BR177">
            <v>449529.53167335782</v>
          </cell>
          <cell r="BS177">
            <v>24829.508858097441</v>
          </cell>
          <cell r="BT177">
            <v>64431.620005739838</v>
          </cell>
          <cell r="BU177">
            <v>213722.76312997163</v>
          </cell>
          <cell r="BV177">
            <v>280306.99889802601</v>
          </cell>
          <cell r="BW177">
            <v>469469.18040496006</v>
          </cell>
          <cell r="BX177">
            <v>137511.71819732754</v>
          </cell>
          <cell r="BY177">
            <v>231938.45242337234</v>
          </cell>
          <cell r="CA177">
            <v>23530.1719960954</v>
          </cell>
          <cell r="CD177">
            <v>0</v>
          </cell>
          <cell r="CE177">
            <v>298735.66245908255</v>
          </cell>
          <cell r="CF177">
            <v>0</v>
          </cell>
          <cell r="CG177">
            <v>3873728.2394645121</v>
          </cell>
          <cell r="CH177">
            <v>-279917</v>
          </cell>
          <cell r="CI177">
            <v>48937.032000000007</v>
          </cell>
          <cell r="CJ177">
            <v>63890.014000000003</v>
          </cell>
          <cell r="CK177">
            <v>-14952.981999999996</v>
          </cell>
          <cell r="CL177">
            <v>14139351.434952501</v>
          </cell>
          <cell r="CM177">
            <v>15927912.487237435</v>
          </cell>
          <cell r="CO177">
            <v>246123.45746098107</v>
          </cell>
          <cell r="CP177">
            <v>64891.840000000004</v>
          </cell>
          <cell r="CQ177">
            <v>93030.06</v>
          </cell>
          <cell r="CR177">
            <v>174561.41412842934</v>
          </cell>
          <cell r="CS177">
            <v>2431.0700000000002</v>
          </cell>
          <cell r="CT177">
            <v>207462.11903422137</v>
          </cell>
          <cell r="CU177">
            <v>76077.843787332517</v>
          </cell>
        </row>
        <row r="178">
          <cell r="B178" t="str">
            <v>Parkano</v>
          </cell>
          <cell r="C178">
            <v>6469</v>
          </cell>
          <cell r="Q178">
            <v>317</v>
          </cell>
          <cell r="R178">
            <v>41</v>
          </cell>
          <cell r="S178">
            <v>394</v>
          </cell>
          <cell r="T178">
            <v>213</v>
          </cell>
          <cell r="U178">
            <v>177</v>
          </cell>
          <cell r="V178">
            <v>3268</v>
          </cell>
          <cell r="W178">
            <v>1158</v>
          </cell>
          <cell r="X178">
            <v>644</v>
          </cell>
          <cell r="Y178">
            <v>257</v>
          </cell>
          <cell r="AE178">
            <v>1.3960513360173354</v>
          </cell>
          <cell r="AF178">
            <v>10638584.077196056</v>
          </cell>
          <cell r="AG178">
            <v>215</v>
          </cell>
          <cell r="AH178">
            <v>2746</v>
          </cell>
          <cell r="AJ178">
            <v>138</v>
          </cell>
          <cell r="AK178">
            <v>2.1332508888545369E-2</v>
          </cell>
          <cell r="AM178">
            <v>0</v>
          </cell>
          <cell r="AN178">
            <v>7</v>
          </cell>
          <cell r="AP178">
            <v>0</v>
          </cell>
          <cell r="AQ178">
            <v>0</v>
          </cell>
          <cell r="AR178">
            <v>852.93</v>
          </cell>
          <cell r="AS178">
            <v>7.5844442099586136</v>
          </cell>
          <cell r="AU178">
            <v>280</v>
          </cell>
          <cell r="AV178">
            <v>1689</v>
          </cell>
          <cell r="AW178">
            <v>0.16577856719952636</v>
          </cell>
          <cell r="AY178">
            <v>0.29443333333333332</v>
          </cell>
          <cell r="AZ178">
            <v>2398</v>
          </cell>
          <cell r="BA178">
            <v>2350</v>
          </cell>
          <cell r="BB178">
            <v>1.0204255319148936</v>
          </cell>
          <cell r="BD178">
            <v>0</v>
          </cell>
          <cell r="BE178">
            <v>0</v>
          </cell>
          <cell r="BF178">
            <v>-41406.219999999994</v>
          </cell>
          <cell r="BG178">
            <v>-50658.64</v>
          </cell>
          <cell r="BI178">
            <v>-109585.4</v>
          </cell>
          <cell r="BL178">
            <v>77466</v>
          </cell>
          <cell r="BM178">
            <v>-205794.49325108543</v>
          </cell>
          <cell r="BO178">
            <v>-46909.599780224264</v>
          </cell>
          <cell r="BP178">
            <v>631294</v>
          </cell>
          <cell r="BQ178">
            <v>193783</v>
          </cell>
          <cell r="BR178">
            <v>483072.91428183857</v>
          </cell>
          <cell r="BS178">
            <v>24805.220835978082</v>
          </cell>
          <cell r="BT178">
            <v>35617.507817142541</v>
          </cell>
          <cell r="BU178">
            <v>244726.99378497124</v>
          </cell>
          <cell r="BV178">
            <v>364807.035582009</v>
          </cell>
          <cell r="BW178">
            <v>582032.86169761384</v>
          </cell>
          <cell r="BX178">
            <v>169726.33743962029</v>
          </cell>
          <cell r="BY178">
            <v>309542.48135553871</v>
          </cell>
          <cell r="CA178">
            <v>-29802.368370231685</v>
          </cell>
          <cell r="CD178">
            <v>0</v>
          </cell>
          <cell r="CE178">
            <v>414669.19576379406</v>
          </cell>
          <cell r="CF178">
            <v>0</v>
          </cell>
          <cell r="CG178">
            <v>4642423.702895605</v>
          </cell>
          <cell r="CH178">
            <v>-480959</v>
          </cell>
          <cell r="CI178">
            <v>189019.28610000003</v>
          </cell>
          <cell r="CJ178">
            <v>74112.416240000006</v>
          </cell>
          <cell r="CK178">
            <v>114906.86986000002</v>
          </cell>
          <cell r="CL178">
            <v>16329435.406610798</v>
          </cell>
          <cell r="CM178">
            <v>18141160.859725937</v>
          </cell>
          <cell r="CO178">
            <v>362655.45909624366</v>
          </cell>
          <cell r="CP178">
            <v>116122.24000000001</v>
          </cell>
          <cell r="CQ178">
            <v>103094.13</v>
          </cell>
          <cell r="CR178">
            <v>258799.84853332074</v>
          </cell>
          <cell r="CS178">
            <v>5126.91</v>
          </cell>
          <cell r="CT178">
            <v>407080.53920720733</v>
          </cell>
          <cell r="CU178">
            <v>112441.40906713418</v>
          </cell>
        </row>
        <row r="179">
          <cell r="B179" t="str">
            <v>Pelkosenniemi</v>
          </cell>
          <cell r="C179">
            <v>954</v>
          </cell>
          <cell r="Q179">
            <v>39</v>
          </cell>
          <cell r="R179">
            <v>5</v>
          </cell>
          <cell r="S179">
            <v>35</v>
          </cell>
          <cell r="T179">
            <v>14</v>
          </cell>
          <cell r="U179">
            <v>12</v>
          </cell>
          <cell r="V179">
            <v>515</v>
          </cell>
          <cell r="W179">
            <v>194</v>
          </cell>
          <cell r="X179">
            <v>104</v>
          </cell>
          <cell r="Y179">
            <v>36</v>
          </cell>
          <cell r="AE179">
            <v>1.4684120281201396</v>
          </cell>
          <cell r="AF179">
            <v>1650219.0581457503</v>
          </cell>
          <cell r="AG179">
            <v>69</v>
          </cell>
          <cell r="AH179">
            <v>409</v>
          </cell>
          <cell r="AJ179">
            <v>8</v>
          </cell>
          <cell r="AK179">
            <v>8.385744234800839E-3</v>
          </cell>
          <cell r="AM179">
            <v>0</v>
          </cell>
          <cell r="AN179">
            <v>2</v>
          </cell>
          <cell r="AP179">
            <v>0</v>
          </cell>
          <cell r="AQ179">
            <v>0</v>
          </cell>
          <cell r="AR179">
            <v>1836.14</v>
          </cell>
          <cell r="AS179">
            <v>0.51956822464517949</v>
          </cell>
          <cell r="AU179">
            <v>30</v>
          </cell>
          <cell r="AV179">
            <v>237</v>
          </cell>
          <cell r="AW179">
            <v>0.12658227848101267</v>
          </cell>
          <cell r="AY179">
            <v>1.6877</v>
          </cell>
          <cell r="AZ179">
            <v>369</v>
          </cell>
          <cell r="BA179">
            <v>351</v>
          </cell>
          <cell r="BB179">
            <v>1.0512820512820513</v>
          </cell>
          <cell r="BD179">
            <v>0</v>
          </cell>
          <cell r="BE179">
            <v>0</v>
          </cell>
          <cell r="BF179">
            <v>-6044.98</v>
          </cell>
          <cell r="BG179">
            <v>-7395.7599999999993</v>
          </cell>
          <cell r="BI179">
            <v>-15998.599999999999</v>
          </cell>
          <cell r="BL179">
            <v>86897</v>
          </cell>
          <cell r="BM179">
            <v>-5165.432565668707</v>
          </cell>
          <cell r="BO179">
            <v>326846.61793812085</v>
          </cell>
          <cell r="BP179">
            <v>98737</v>
          </cell>
          <cell r="BQ179">
            <v>30421</v>
          </cell>
          <cell r="BR179">
            <v>86707.593906110051</v>
          </cell>
          <cell r="BS179">
            <v>4883.3227807354506</v>
          </cell>
          <cell r="BT179">
            <v>12434.331455737256</v>
          </cell>
          <cell r="BU179">
            <v>32710.823561396781</v>
          </cell>
          <cell r="BV179">
            <v>49945.523806111269</v>
          </cell>
          <cell r="BW179">
            <v>84755.746992006912</v>
          </cell>
          <cell r="BX179">
            <v>26259.991914495644</v>
          </cell>
          <cell r="BY179">
            <v>48698.913694581999</v>
          </cell>
          <cell r="CA179">
            <v>11358.241047211521</v>
          </cell>
          <cell r="CD179">
            <v>0</v>
          </cell>
          <cell r="CE179">
            <v>63368.438666917144</v>
          </cell>
          <cell r="CF179">
            <v>0</v>
          </cell>
          <cell r="CG179">
            <v>609005.37512846955</v>
          </cell>
          <cell r="CH179">
            <v>-170739</v>
          </cell>
          <cell r="CI179">
            <v>98010.000199999995</v>
          </cell>
          <cell r="CJ179">
            <v>0</v>
          </cell>
          <cell r="CK179">
            <v>98010.000199999995</v>
          </cell>
          <cell r="CL179">
            <v>4026203.5486350833</v>
          </cell>
          <cell r="CM179">
            <v>4138527.2636243571</v>
          </cell>
          <cell r="CO179">
            <v>53945.818356939955</v>
          </cell>
          <cell r="CP179">
            <v>10993.19</v>
          </cell>
          <cell r="CQ179">
            <v>16723.38</v>
          </cell>
          <cell r="CR179">
            <v>40625.326805368961</v>
          </cell>
          <cell r="CS179">
            <v>336.98</v>
          </cell>
          <cell r="CT179">
            <v>78995.85012428429</v>
          </cell>
          <cell r="CU179">
            <v>25995.386892652808</v>
          </cell>
        </row>
        <row r="180">
          <cell r="B180" t="str">
            <v>Perho</v>
          </cell>
          <cell r="C180">
            <v>2825</v>
          </cell>
          <cell r="Q180">
            <v>272</v>
          </cell>
          <cell r="R180">
            <v>47</v>
          </cell>
          <cell r="S180">
            <v>314</v>
          </cell>
          <cell r="T180">
            <v>147</v>
          </cell>
          <cell r="U180">
            <v>124</v>
          </cell>
          <cell r="V180">
            <v>1268</v>
          </cell>
          <cell r="W180">
            <v>387</v>
          </cell>
          <cell r="X180">
            <v>187</v>
          </cell>
          <cell r="Y180">
            <v>79</v>
          </cell>
          <cell r="AE180">
            <v>1.0550083748433494</v>
          </cell>
          <cell r="AF180">
            <v>3510909.6202224405</v>
          </cell>
          <cell r="AG180">
            <v>90</v>
          </cell>
          <cell r="AH180">
            <v>1080</v>
          </cell>
          <cell r="AJ180">
            <v>27</v>
          </cell>
          <cell r="AK180">
            <v>9.5575221238938055E-3</v>
          </cell>
          <cell r="AM180">
            <v>0</v>
          </cell>
          <cell r="AN180">
            <v>11</v>
          </cell>
          <cell r="AP180">
            <v>0</v>
          </cell>
          <cell r="AQ180">
            <v>0</v>
          </cell>
          <cell r="AR180">
            <v>747.87</v>
          </cell>
          <cell r="AS180">
            <v>3.7773944669528126</v>
          </cell>
          <cell r="AU180">
            <v>121</v>
          </cell>
          <cell r="AV180">
            <v>656</v>
          </cell>
          <cell r="AW180">
            <v>0.18445121951219512</v>
          </cell>
          <cell r="AY180">
            <v>1.0020833333333334</v>
          </cell>
          <cell r="AZ180">
            <v>878</v>
          </cell>
          <cell r="BA180">
            <v>950</v>
          </cell>
          <cell r="BB180">
            <v>0.92421052631578948</v>
          </cell>
          <cell r="BD180">
            <v>0</v>
          </cell>
          <cell r="BE180">
            <v>0</v>
          </cell>
          <cell r="BF180">
            <v>-18046.599999999999</v>
          </cell>
          <cell r="BG180">
            <v>-22079.200000000001</v>
          </cell>
          <cell r="BI180">
            <v>-47762</v>
          </cell>
          <cell r="BL180">
            <v>25831</v>
          </cell>
          <cell r="BM180">
            <v>1560.4269887401751</v>
          </cell>
          <cell r="BO180">
            <v>40403.319639196619</v>
          </cell>
          <cell r="BP180">
            <v>248802</v>
          </cell>
          <cell r="BQ180">
            <v>81810</v>
          </cell>
          <cell r="BR180">
            <v>237809.04534196263</v>
          </cell>
          <cell r="BS180">
            <v>12373.570511656304</v>
          </cell>
          <cell r="BT180">
            <v>37925.092907609796</v>
          </cell>
          <cell r="BU180">
            <v>123013.57808496512</v>
          </cell>
          <cell r="BV180">
            <v>153607.53770423934</v>
          </cell>
          <cell r="BW180">
            <v>243407.94374177346</v>
          </cell>
          <cell r="BX180">
            <v>65115.4129479533</v>
          </cell>
          <cell r="BY180">
            <v>128168.12865824169</v>
          </cell>
          <cell r="CA180">
            <v>201.83464368777641</v>
          </cell>
          <cell r="CD180">
            <v>0</v>
          </cell>
          <cell r="CE180">
            <v>178388.33705722212</v>
          </cell>
          <cell r="CF180">
            <v>0</v>
          </cell>
          <cell r="CG180">
            <v>3543011.4060558216</v>
          </cell>
          <cell r="CH180">
            <v>230400</v>
          </cell>
          <cell r="CI180">
            <v>20390.43</v>
          </cell>
          <cell r="CJ180">
            <v>6796.81</v>
          </cell>
          <cell r="CK180">
            <v>13593.619999999999</v>
          </cell>
          <cell r="CL180">
            <v>10889342.010448476</v>
          </cell>
          <cell r="CM180">
            <v>11298122.342267307</v>
          </cell>
          <cell r="CO180">
            <v>118803.10274396298</v>
          </cell>
          <cell r="CP180">
            <v>92428.180000000008</v>
          </cell>
          <cell r="CQ180">
            <v>32695.71</v>
          </cell>
          <cell r="CR180">
            <v>88736.619297577621</v>
          </cell>
          <cell r="CS180">
            <v>3538.29</v>
          </cell>
          <cell r="CT180">
            <v>165964.4292801221</v>
          </cell>
          <cell r="CU180">
            <v>38840.254558668697</v>
          </cell>
        </row>
        <row r="181">
          <cell r="B181" t="str">
            <v>Pertunmaa</v>
          </cell>
          <cell r="C181">
            <v>1713</v>
          </cell>
          <cell r="Q181">
            <v>52</v>
          </cell>
          <cell r="R181">
            <v>9</v>
          </cell>
          <cell r="S181">
            <v>93</v>
          </cell>
          <cell r="T181">
            <v>58</v>
          </cell>
          <cell r="U181">
            <v>39</v>
          </cell>
          <cell r="V181">
            <v>849</v>
          </cell>
          <cell r="W181">
            <v>330</v>
          </cell>
          <cell r="X181">
            <v>197</v>
          </cell>
          <cell r="Y181">
            <v>86</v>
          </cell>
          <cell r="AE181">
            <v>1.3235326292782315</v>
          </cell>
          <cell r="AF181">
            <v>2670775.0220773532</v>
          </cell>
          <cell r="AG181">
            <v>68</v>
          </cell>
          <cell r="AH181">
            <v>717</v>
          </cell>
          <cell r="AJ181">
            <v>36</v>
          </cell>
          <cell r="AK181">
            <v>2.1015761821366025E-2</v>
          </cell>
          <cell r="AM181">
            <v>0</v>
          </cell>
          <cell r="AN181">
            <v>2</v>
          </cell>
          <cell r="AP181">
            <v>0</v>
          </cell>
          <cell r="AQ181">
            <v>0</v>
          </cell>
          <cell r="AR181">
            <v>374.44</v>
          </cell>
          <cell r="AS181">
            <v>4.574831748744792</v>
          </cell>
          <cell r="AU181">
            <v>86</v>
          </cell>
          <cell r="AV181">
            <v>439</v>
          </cell>
          <cell r="AW181">
            <v>0.1958997722095672</v>
          </cell>
          <cell r="AY181">
            <v>0.26866666666666666</v>
          </cell>
          <cell r="AZ181">
            <v>637</v>
          </cell>
          <cell r="BA181">
            <v>595</v>
          </cell>
          <cell r="BB181">
            <v>1.0705882352941176</v>
          </cell>
          <cell r="BD181">
            <v>0</v>
          </cell>
          <cell r="BE181">
            <v>0</v>
          </cell>
          <cell r="BF181">
            <v>-10973.09</v>
          </cell>
          <cell r="BG181">
            <v>-13425.08</v>
          </cell>
          <cell r="BI181">
            <v>-29041.3</v>
          </cell>
          <cell r="BL181">
            <v>-43711</v>
          </cell>
          <cell r="BM181">
            <v>-37968.780301645122</v>
          </cell>
          <cell r="BO181">
            <v>63048.20871804934</v>
          </cell>
          <cell r="BP181">
            <v>234115</v>
          </cell>
          <cell r="BQ181">
            <v>67290</v>
          </cell>
          <cell r="BR181">
            <v>168977.94436263852</v>
          </cell>
          <cell r="BS181">
            <v>9010.2925111819332</v>
          </cell>
          <cell r="BT181">
            <v>8334.4010435732107</v>
          </cell>
          <cell r="BU181">
            <v>76406.005858727396</v>
          </cell>
          <cell r="BV181">
            <v>102718.41957583952</v>
          </cell>
          <cell r="BW181">
            <v>162135.96327907612</v>
          </cell>
          <cell r="BX181">
            <v>50497.781897483066</v>
          </cell>
          <cell r="BY181">
            <v>91577.209057348591</v>
          </cell>
          <cell r="CA181">
            <v>-3862.5930684434243</v>
          </cell>
          <cell r="CD181">
            <v>0</v>
          </cell>
          <cell r="CE181">
            <v>130688.93375588853</v>
          </cell>
          <cell r="CF181">
            <v>0</v>
          </cell>
          <cell r="CG181">
            <v>1593673.7094154123</v>
          </cell>
          <cell r="CH181">
            <v>-406932</v>
          </cell>
          <cell r="CI181">
            <v>42140.222000000002</v>
          </cell>
          <cell r="CJ181">
            <v>47876.729639999998</v>
          </cell>
          <cell r="CK181">
            <v>-5736.5076399999962</v>
          </cell>
          <cell r="CL181">
            <v>4602104.1023244746</v>
          </cell>
          <cell r="CM181">
            <v>5881061.0803365912</v>
          </cell>
          <cell r="CO181">
            <v>78697.321520469748</v>
          </cell>
          <cell r="CP181">
            <v>25295.010000000002</v>
          </cell>
          <cell r="CQ181">
            <v>30692.91</v>
          </cell>
          <cell r="CR181">
            <v>55663.272789250441</v>
          </cell>
          <cell r="CS181">
            <v>1396.06</v>
          </cell>
          <cell r="CT181">
            <v>70401.048516309951</v>
          </cell>
          <cell r="CU181">
            <v>27956.100101250719</v>
          </cell>
        </row>
        <row r="182">
          <cell r="B182" t="str">
            <v>Petäjävesi</v>
          </cell>
          <cell r="C182">
            <v>3900</v>
          </cell>
          <cell r="Q182">
            <v>257</v>
          </cell>
          <cell r="R182">
            <v>49</v>
          </cell>
          <cell r="S182">
            <v>356</v>
          </cell>
          <cell r="T182">
            <v>156</v>
          </cell>
          <cell r="U182">
            <v>148</v>
          </cell>
          <cell r="V182">
            <v>2006</v>
          </cell>
          <cell r="W182">
            <v>526</v>
          </cell>
          <cell r="X182">
            <v>285</v>
          </cell>
          <cell r="Y182">
            <v>117</v>
          </cell>
          <cell r="AE182">
            <v>1.0492245437940808</v>
          </cell>
          <cell r="AF182">
            <v>4820347.399098766</v>
          </cell>
          <cell r="AG182">
            <v>167</v>
          </cell>
          <cell r="AH182">
            <v>1749</v>
          </cell>
          <cell r="AJ182">
            <v>56</v>
          </cell>
          <cell r="AK182">
            <v>1.4358974358974359E-2</v>
          </cell>
          <cell r="AM182">
            <v>0</v>
          </cell>
          <cell r="AN182">
            <v>5</v>
          </cell>
          <cell r="AP182">
            <v>0</v>
          </cell>
          <cell r="AQ182">
            <v>0</v>
          </cell>
          <cell r="AR182">
            <v>456.4</v>
          </cell>
          <cell r="AS182">
            <v>8.5451358457493427</v>
          </cell>
          <cell r="AU182">
            <v>118</v>
          </cell>
          <cell r="AV182">
            <v>1196</v>
          </cell>
          <cell r="AW182">
            <v>9.8662207357859535E-2</v>
          </cell>
          <cell r="AY182">
            <v>0</v>
          </cell>
          <cell r="AZ182">
            <v>869</v>
          </cell>
          <cell r="BA182">
            <v>1518</v>
          </cell>
          <cell r="BB182">
            <v>0.57246376811594202</v>
          </cell>
          <cell r="BD182">
            <v>0</v>
          </cell>
          <cell r="BE182">
            <v>1</v>
          </cell>
          <cell r="BF182">
            <v>-24735.199999999997</v>
          </cell>
          <cell r="BG182">
            <v>-30262.399999999998</v>
          </cell>
          <cell r="BI182">
            <v>-65464</v>
          </cell>
          <cell r="BL182">
            <v>123623</v>
          </cell>
          <cell r="BM182">
            <v>-88869.33662158472</v>
          </cell>
          <cell r="BO182">
            <v>36948.840584326535</v>
          </cell>
          <cell r="BP182">
            <v>354457</v>
          </cell>
          <cell r="BQ182">
            <v>106582</v>
          </cell>
          <cell r="BR182">
            <v>254905.20955377643</v>
          </cell>
          <cell r="BS182">
            <v>8332.6534902851799</v>
          </cell>
          <cell r="BT182">
            <v>26530.701781500757</v>
          </cell>
          <cell r="BU182">
            <v>123476.20413054695</v>
          </cell>
          <cell r="BV182">
            <v>207997.30219506685</v>
          </cell>
          <cell r="BW182">
            <v>310773.86573296739</v>
          </cell>
          <cell r="BX182">
            <v>88610.83356448845</v>
          </cell>
          <cell r="BY182">
            <v>171137.42344327332</v>
          </cell>
          <cell r="CA182">
            <v>10784.547024344334</v>
          </cell>
          <cell r="CD182">
            <v>0</v>
          </cell>
          <cell r="CE182">
            <v>227720.80511451929</v>
          </cell>
          <cell r="CF182">
            <v>0</v>
          </cell>
          <cell r="CG182">
            <v>2846239.8029894186</v>
          </cell>
          <cell r="CH182">
            <v>-66247</v>
          </cell>
          <cell r="CI182">
            <v>167269.49410000004</v>
          </cell>
          <cell r="CJ182">
            <v>44732.525333999998</v>
          </cell>
          <cell r="CK182">
            <v>122536.96876600003</v>
          </cell>
          <cell r="CL182">
            <v>8784131.4028583877</v>
          </cell>
          <cell r="CM182">
            <v>9786279.8882198576</v>
          </cell>
          <cell r="CO182">
            <v>211723.0002116503</v>
          </cell>
          <cell r="CP182">
            <v>97337.760000000009</v>
          </cell>
          <cell r="CQ182">
            <v>46464.959999999999</v>
          </cell>
          <cell r="CR182">
            <v>153310.17624797722</v>
          </cell>
          <cell r="CS182">
            <v>3754.92</v>
          </cell>
          <cell r="CT182">
            <v>234162.01316233852</v>
          </cell>
          <cell r="CU182">
            <v>65740.477154675842</v>
          </cell>
        </row>
        <row r="183">
          <cell r="B183" t="str">
            <v>Pieksämäki</v>
          </cell>
          <cell r="C183">
            <v>17933</v>
          </cell>
          <cell r="Q183">
            <v>761</v>
          </cell>
          <cell r="R183">
            <v>134</v>
          </cell>
          <cell r="S183">
            <v>945</v>
          </cell>
          <cell r="T183">
            <v>481</v>
          </cell>
          <cell r="U183">
            <v>549</v>
          </cell>
          <cell r="V183">
            <v>9557</v>
          </cell>
          <cell r="W183">
            <v>3011</v>
          </cell>
          <cell r="X183">
            <v>1777</v>
          </cell>
          <cell r="Y183">
            <v>718</v>
          </cell>
          <cell r="AE183">
            <v>1.5495862363749957</v>
          </cell>
          <cell r="AF183">
            <v>32735123.912803277</v>
          </cell>
          <cell r="AG183">
            <v>714</v>
          </cell>
          <cell r="AH183">
            <v>7723</v>
          </cell>
          <cell r="AJ183">
            <v>483</v>
          </cell>
          <cell r="AK183">
            <v>2.6933586126136173E-2</v>
          </cell>
          <cell r="AM183">
            <v>0</v>
          </cell>
          <cell r="AN183">
            <v>20</v>
          </cell>
          <cell r="AP183">
            <v>0</v>
          </cell>
          <cell r="AQ183">
            <v>0</v>
          </cell>
          <cell r="AR183">
            <v>1568.7</v>
          </cell>
          <cell r="AS183">
            <v>11.431758781156372</v>
          </cell>
          <cell r="AU183">
            <v>612</v>
          </cell>
          <cell r="AV183">
            <v>4663</v>
          </cell>
          <cell r="AW183">
            <v>0.13124597898348703</v>
          </cell>
          <cell r="AY183">
            <v>0</v>
          </cell>
          <cell r="AZ183">
            <v>6742</v>
          </cell>
          <cell r="BA183">
            <v>6631</v>
          </cell>
          <cell r="BB183">
            <v>1.0167395566279596</v>
          </cell>
          <cell r="BD183">
            <v>0</v>
          </cell>
          <cell r="BE183">
            <v>0</v>
          </cell>
          <cell r="BF183">
            <v>-114968.2</v>
          </cell>
          <cell r="BG183">
            <v>-140658.4</v>
          </cell>
          <cell r="BI183">
            <v>-304274</v>
          </cell>
          <cell r="BL183">
            <v>-13406</v>
          </cell>
          <cell r="BM183">
            <v>-1124621.9273237363</v>
          </cell>
          <cell r="BO183">
            <v>-146001.90130151063</v>
          </cell>
          <cell r="BP183">
            <v>1560090</v>
          </cell>
          <cell r="BQ183">
            <v>513971</v>
          </cell>
          <cell r="BR183">
            <v>1260126.6268012959</v>
          </cell>
          <cell r="BS183">
            <v>63467.032631407666</v>
          </cell>
          <cell r="BT183">
            <v>157346.3627602417</v>
          </cell>
          <cell r="BU183">
            <v>647965.8766096516</v>
          </cell>
          <cell r="BV183">
            <v>974534.74017759331</v>
          </cell>
          <cell r="BW183">
            <v>1699306.929225473</v>
          </cell>
          <cell r="BX183">
            <v>475978.11119225342</v>
          </cell>
          <cell r="BY183">
            <v>854011.98964441475</v>
          </cell>
          <cell r="CA183">
            <v>-47434.341976993484</v>
          </cell>
          <cell r="CD183">
            <v>0</v>
          </cell>
          <cell r="CE183">
            <v>1100093.2699461284</v>
          </cell>
          <cell r="CF183">
            <v>0</v>
          </cell>
          <cell r="CG183">
            <v>10276753.815124478</v>
          </cell>
          <cell r="CH183">
            <v>-2188281</v>
          </cell>
          <cell r="CI183">
            <v>179503.75210000001</v>
          </cell>
          <cell r="CJ183">
            <v>279077.01860000001</v>
          </cell>
          <cell r="CK183">
            <v>-99573.266499999998</v>
          </cell>
          <cell r="CL183">
            <v>40085922.507118918</v>
          </cell>
          <cell r="CM183">
            <v>46643891.225177273</v>
          </cell>
          <cell r="CO183">
            <v>1094933.5810959942</v>
          </cell>
          <cell r="CP183">
            <v>286570.05</v>
          </cell>
          <cell r="CQ183">
            <v>275685.42</v>
          </cell>
          <cell r="CR183">
            <v>789874.92696622887</v>
          </cell>
          <cell r="CS183">
            <v>11577.67</v>
          </cell>
          <cell r="CT183">
            <v>737012.26097080344</v>
          </cell>
          <cell r="CU183">
            <v>329262.11087709165</v>
          </cell>
        </row>
        <row r="184">
          <cell r="B184" t="str">
            <v>Pielavesi</v>
          </cell>
          <cell r="C184">
            <v>4498</v>
          </cell>
          <cell r="Q184">
            <v>192</v>
          </cell>
          <cell r="R184">
            <v>42</v>
          </cell>
          <cell r="S184">
            <v>306</v>
          </cell>
          <cell r="T184">
            <v>159</v>
          </cell>
          <cell r="U184">
            <v>113</v>
          </cell>
          <cell r="V184">
            <v>2105</v>
          </cell>
          <cell r="W184">
            <v>850</v>
          </cell>
          <cell r="X184">
            <v>504</v>
          </cell>
          <cell r="Y184">
            <v>227</v>
          </cell>
          <cell r="AE184">
            <v>1.9003184105048543</v>
          </cell>
          <cell r="AF184">
            <v>10069110.743911084</v>
          </cell>
          <cell r="AG184">
            <v>159</v>
          </cell>
          <cell r="AH184">
            <v>1705</v>
          </cell>
          <cell r="AJ184">
            <v>76</v>
          </cell>
          <cell r="AK184">
            <v>1.6896398399288574E-2</v>
          </cell>
          <cell r="AM184">
            <v>0</v>
          </cell>
          <cell r="AN184">
            <v>7</v>
          </cell>
          <cell r="AP184">
            <v>0</v>
          </cell>
          <cell r="AQ184">
            <v>0</v>
          </cell>
          <cell r="AR184">
            <v>1153.22</v>
          </cell>
          <cell r="AS184">
            <v>3.900383274657047</v>
          </cell>
          <cell r="AU184">
            <v>137</v>
          </cell>
          <cell r="AV184">
            <v>1002</v>
          </cell>
          <cell r="AW184">
            <v>0.13672654690618763</v>
          </cell>
          <cell r="AY184">
            <v>0.48793333333333333</v>
          </cell>
          <cell r="AZ184">
            <v>1267</v>
          </cell>
          <cell r="BA184">
            <v>1491</v>
          </cell>
          <cell r="BB184">
            <v>0.84976525821596249</v>
          </cell>
          <cell r="BD184">
            <v>0</v>
          </cell>
          <cell r="BE184">
            <v>0</v>
          </cell>
          <cell r="BF184">
            <v>-29177.439999999999</v>
          </cell>
          <cell r="BG184">
            <v>-35697.279999999999</v>
          </cell>
          <cell r="BI184">
            <v>-77220.800000000003</v>
          </cell>
          <cell r="BL184">
            <v>17169</v>
          </cell>
          <cell r="BM184">
            <v>-150838.72545560359</v>
          </cell>
          <cell r="BO184">
            <v>172400.20626162738</v>
          </cell>
          <cell r="BP184">
            <v>533260</v>
          </cell>
          <cell r="BQ184">
            <v>148458</v>
          </cell>
          <cell r="BR184">
            <v>383608.90878330654</v>
          </cell>
          <cell r="BS184">
            <v>21691.080452871629</v>
          </cell>
          <cell r="BT184">
            <v>60410.255073567154</v>
          </cell>
          <cell r="BU184">
            <v>212891.88876775064</v>
          </cell>
          <cell r="BV184">
            <v>253801.99598146603</v>
          </cell>
          <cell r="BW184">
            <v>410291.23888696532</v>
          </cell>
          <cell r="BX184">
            <v>117412.21913634996</v>
          </cell>
          <cell r="BY184">
            <v>229967.58134982461</v>
          </cell>
          <cell r="CA184">
            <v>-6665.7891295362133</v>
          </cell>
          <cell r="CD184">
            <v>0</v>
          </cell>
          <cell r="CE184">
            <v>322245.50002202089</v>
          </cell>
          <cell r="CF184">
            <v>0</v>
          </cell>
          <cell r="CG184">
            <v>4794870.6452656994</v>
          </cell>
          <cell r="CH184">
            <v>-73748</v>
          </cell>
          <cell r="CI184">
            <v>175493.63420000006</v>
          </cell>
          <cell r="CJ184">
            <v>106941.00854000001</v>
          </cell>
          <cell r="CK184">
            <v>68552.625660000049</v>
          </cell>
          <cell r="CL184">
            <v>17958386.571593631</v>
          </cell>
          <cell r="CM184">
            <v>19829320.524824403</v>
          </cell>
          <cell r="CO184">
            <v>209023.43927100193</v>
          </cell>
          <cell r="CP184">
            <v>83035.94</v>
          </cell>
          <cell r="CQ184">
            <v>79160.67</v>
          </cell>
          <cell r="CR184">
            <v>147017.21662819531</v>
          </cell>
          <cell r="CS184">
            <v>3827.13</v>
          </cell>
          <cell r="CT184">
            <v>247358.22960654047</v>
          </cell>
          <cell r="CU184">
            <v>66158.367696137007</v>
          </cell>
        </row>
        <row r="185">
          <cell r="B185" t="str">
            <v>Pietarsaari</v>
          </cell>
          <cell r="C185">
            <v>19278</v>
          </cell>
          <cell r="Q185">
            <v>1102</v>
          </cell>
          <cell r="R185">
            <v>188</v>
          </cell>
          <cell r="S185">
            <v>1316</v>
          </cell>
          <cell r="T185">
            <v>649</v>
          </cell>
          <cell r="U185">
            <v>668</v>
          </cell>
          <cell r="V185">
            <v>10426</v>
          </cell>
          <cell r="W185">
            <v>2591</v>
          </cell>
          <cell r="X185">
            <v>1658</v>
          </cell>
          <cell r="Y185">
            <v>680</v>
          </cell>
          <cell r="AE185">
            <v>1.0173907352920815</v>
          </cell>
          <cell r="AF185">
            <v>23104418.624863759</v>
          </cell>
          <cell r="AG185">
            <v>633</v>
          </cell>
          <cell r="AH185">
            <v>8713</v>
          </cell>
          <cell r="AJ185">
            <v>1734</v>
          </cell>
          <cell r="AK185">
            <v>8.9947089947089942E-2</v>
          </cell>
          <cell r="AM185">
            <v>3</v>
          </cell>
          <cell r="AN185">
            <v>10861</v>
          </cell>
          <cell r="AP185">
            <v>0</v>
          </cell>
          <cell r="AQ185">
            <v>0</v>
          </cell>
          <cell r="AR185">
            <v>88.45</v>
          </cell>
          <cell r="AS185">
            <v>217.95364612775577</v>
          </cell>
          <cell r="AU185">
            <v>821</v>
          </cell>
          <cell r="AV185">
            <v>5635</v>
          </cell>
          <cell r="AW185">
            <v>0.14569653948535935</v>
          </cell>
          <cell r="AY185">
            <v>0</v>
          </cell>
          <cell r="AZ185">
            <v>10656</v>
          </cell>
          <cell r="BA185">
            <v>8009</v>
          </cell>
          <cell r="BB185">
            <v>1.3305031839180921</v>
          </cell>
          <cell r="BD185">
            <v>0</v>
          </cell>
          <cell r="BE185">
            <v>2</v>
          </cell>
          <cell r="BF185">
            <v>-122281.48999999999</v>
          </cell>
          <cell r="BG185">
            <v>-149605.88</v>
          </cell>
          <cell r="BI185">
            <v>-323629.3</v>
          </cell>
          <cell r="BL185">
            <v>55415</v>
          </cell>
          <cell r="BM185">
            <v>-875163.48571943305</v>
          </cell>
          <cell r="BO185">
            <v>-237921.06673301756</v>
          </cell>
          <cell r="BP185">
            <v>1399413</v>
          </cell>
          <cell r="BQ185">
            <v>472806</v>
          </cell>
          <cell r="BR185">
            <v>1012050.8967615775</v>
          </cell>
          <cell r="BS185">
            <v>35295.871407672465</v>
          </cell>
          <cell r="BT185">
            <v>186705.40611594936</v>
          </cell>
          <cell r="BU185">
            <v>590374.86108309263</v>
          </cell>
          <cell r="BV185">
            <v>933102.32378293364</v>
          </cell>
          <cell r="BW185">
            <v>1480886.5428554113</v>
          </cell>
          <cell r="BX185">
            <v>440089.8823201661</v>
          </cell>
          <cell r="BY185">
            <v>804269.13466749317</v>
          </cell>
          <cell r="CA185">
            <v>-72742.85898174977</v>
          </cell>
          <cell r="CD185">
            <v>0</v>
          </cell>
          <cell r="CE185">
            <v>1004830.116367092</v>
          </cell>
          <cell r="CF185">
            <v>0</v>
          </cell>
          <cell r="CG185">
            <v>3547249.4061083212</v>
          </cell>
          <cell r="CH185">
            <v>1854831</v>
          </cell>
          <cell r="CI185">
            <v>991246.77040000004</v>
          </cell>
          <cell r="CJ185">
            <v>217049.33054</v>
          </cell>
          <cell r="CK185">
            <v>774197.43986000004</v>
          </cell>
          <cell r="CL185">
            <v>35240573.63801755</v>
          </cell>
          <cell r="CM185">
            <v>39560851.296687126</v>
          </cell>
          <cell r="CO185">
            <v>1299648.7736527298</v>
          </cell>
          <cell r="CP185">
            <v>397675.98000000004</v>
          </cell>
          <cell r="CQ185">
            <v>246795.03</v>
          </cell>
          <cell r="CR185">
            <v>933749.74364018708</v>
          </cell>
          <cell r="CS185">
            <v>15621.43</v>
          </cell>
          <cell r="CT185">
            <v>743321.07330134721</v>
          </cell>
          <cell r="CU185">
            <v>395926.95489635173</v>
          </cell>
        </row>
        <row r="186">
          <cell r="B186" t="str">
            <v>Pedersöre</v>
          </cell>
          <cell r="C186">
            <v>11016</v>
          </cell>
          <cell r="Q186">
            <v>956</v>
          </cell>
          <cell r="R186">
            <v>187</v>
          </cell>
          <cell r="S186">
            <v>1117</v>
          </cell>
          <cell r="T186">
            <v>518</v>
          </cell>
          <cell r="U186">
            <v>490</v>
          </cell>
          <cell r="V186">
            <v>5770</v>
          </cell>
          <cell r="W186">
            <v>1147</v>
          </cell>
          <cell r="X186">
            <v>574</v>
          </cell>
          <cell r="Y186">
            <v>257</v>
          </cell>
          <cell r="AE186">
            <v>0.68280215701257763</v>
          </cell>
          <cell r="AF186">
            <v>8860619.8056243546</v>
          </cell>
          <cell r="AG186">
            <v>150</v>
          </cell>
          <cell r="AH186">
            <v>5261</v>
          </cell>
          <cell r="AJ186">
            <v>280</v>
          </cell>
          <cell r="AK186">
            <v>2.5417574437182282E-2</v>
          </cell>
          <cell r="AM186">
            <v>3</v>
          </cell>
          <cell r="AN186">
            <v>9801</v>
          </cell>
          <cell r="AP186">
            <v>0</v>
          </cell>
          <cell r="AQ186">
            <v>0</v>
          </cell>
          <cell r="AR186">
            <v>794.26</v>
          </cell>
          <cell r="AS186">
            <v>13.869513761236874</v>
          </cell>
          <cell r="AU186">
            <v>330</v>
          </cell>
          <cell r="AV186">
            <v>3107</v>
          </cell>
          <cell r="AW186">
            <v>0.10621177985194721</v>
          </cell>
          <cell r="AY186">
            <v>0</v>
          </cell>
          <cell r="AZ186">
            <v>4417</v>
          </cell>
          <cell r="BA186">
            <v>5029</v>
          </cell>
          <cell r="BB186">
            <v>0.87830582620799369</v>
          </cell>
          <cell r="BD186">
            <v>0</v>
          </cell>
          <cell r="BE186">
            <v>0</v>
          </cell>
          <cell r="BF186">
            <v>-69940.039999999994</v>
          </cell>
          <cell r="BG186">
            <v>-85568.48</v>
          </cell>
          <cell r="BI186">
            <v>-185102.8</v>
          </cell>
          <cell r="BL186">
            <v>-119051</v>
          </cell>
          <cell r="BM186">
            <v>-79085.646953769174</v>
          </cell>
          <cell r="BO186">
            <v>228177.65468864888</v>
          </cell>
          <cell r="BP186">
            <v>874829</v>
          </cell>
          <cell r="BQ186">
            <v>310573</v>
          </cell>
          <cell r="BR186">
            <v>740032.47733454069</v>
          </cell>
          <cell r="BS186">
            <v>30702.727293643246</v>
          </cell>
          <cell r="BT186">
            <v>54599.828242475458</v>
          </cell>
          <cell r="BU186">
            <v>334874.17945873406</v>
          </cell>
          <cell r="BV186">
            <v>661355.44909963722</v>
          </cell>
          <cell r="BW186">
            <v>938522.80495108687</v>
          </cell>
          <cell r="BX186">
            <v>296535.45275230636</v>
          </cell>
          <cell r="BY186">
            <v>510150.01185758994</v>
          </cell>
          <cell r="CA186">
            <v>-122802.64804682478</v>
          </cell>
          <cell r="CD186">
            <v>0</v>
          </cell>
          <cell r="CE186">
            <v>657734.67531028343</v>
          </cell>
          <cell r="CF186">
            <v>0</v>
          </cell>
          <cell r="CG186">
            <v>8069851.7543194415</v>
          </cell>
          <cell r="CH186">
            <v>-654231</v>
          </cell>
          <cell r="CI186">
            <v>145587.67020000002</v>
          </cell>
          <cell r="CJ186">
            <v>453442.38234000001</v>
          </cell>
          <cell r="CK186">
            <v>-307854.71213999996</v>
          </cell>
          <cell r="CL186">
            <v>23041545.049999397</v>
          </cell>
          <cell r="CM186">
            <v>26109157.1020464</v>
          </cell>
          <cell r="CO186">
            <v>603900.9517534757</v>
          </cell>
          <cell r="CP186">
            <v>330863</v>
          </cell>
          <cell r="CQ186">
            <v>99038.46</v>
          </cell>
          <cell r="CR186">
            <v>422615.11044907058</v>
          </cell>
          <cell r="CS186">
            <v>12468.26</v>
          </cell>
          <cell r="CT186">
            <v>424754.89902934124</v>
          </cell>
          <cell r="CU186">
            <v>176678.63410009039</v>
          </cell>
        </row>
        <row r="187">
          <cell r="B187" t="str">
            <v>Pihtipudas</v>
          </cell>
          <cell r="C187">
            <v>4053</v>
          </cell>
          <cell r="Q187">
            <v>191</v>
          </cell>
          <cell r="R187">
            <v>44</v>
          </cell>
          <cell r="S187">
            <v>283</v>
          </cell>
          <cell r="T187">
            <v>145</v>
          </cell>
          <cell r="U187">
            <v>141</v>
          </cell>
          <cell r="V187">
            <v>2040</v>
          </cell>
          <cell r="W187">
            <v>627</v>
          </cell>
          <cell r="X187">
            <v>414</v>
          </cell>
          <cell r="Y187">
            <v>168</v>
          </cell>
          <cell r="AE187">
            <v>1.5270390762626587</v>
          </cell>
          <cell r="AF187">
            <v>7290747.2850370305</v>
          </cell>
          <cell r="AG187">
            <v>197</v>
          </cell>
          <cell r="AH187">
            <v>1736</v>
          </cell>
          <cell r="AJ187">
            <v>39</v>
          </cell>
          <cell r="AK187">
            <v>9.6225018504811251E-3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1074.9000000000001</v>
          </cell>
          <cell r="AS187">
            <v>3.7705833100753554</v>
          </cell>
          <cell r="AU187">
            <v>152</v>
          </cell>
          <cell r="AV187">
            <v>1048</v>
          </cell>
          <cell r="AW187">
            <v>0.14503816793893129</v>
          </cell>
          <cell r="AY187">
            <v>1.1069833333333334</v>
          </cell>
          <cell r="AZ187">
            <v>1413</v>
          </cell>
          <cell r="BA187">
            <v>1466</v>
          </cell>
          <cell r="BB187">
            <v>0.96384720327421558</v>
          </cell>
          <cell r="BD187">
            <v>0</v>
          </cell>
          <cell r="BE187">
            <v>0</v>
          </cell>
          <cell r="BF187">
            <v>-26041.37</v>
          </cell>
          <cell r="BG187">
            <v>-31860.44</v>
          </cell>
          <cell r="BI187">
            <v>-68920.899999999994</v>
          </cell>
          <cell r="BL187">
            <v>151779</v>
          </cell>
          <cell r="BM187">
            <v>-133605.04600687334</v>
          </cell>
          <cell r="BO187">
            <v>-25694.288820859045</v>
          </cell>
          <cell r="BP187">
            <v>435454</v>
          </cell>
          <cell r="BQ187">
            <v>135058</v>
          </cell>
          <cell r="BR187">
            <v>346967.20324628853</v>
          </cell>
          <cell r="BS187">
            <v>19218.919902524325</v>
          </cell>
          <cell r="BT187">
            <v>38454.638652061432</v>
          </cell>
          <cell r="BU187">
            <v>181707.73576224397</v>
          </cell>
          <cell r="BV187">
            <v>245469.43428886941</v>
          </cell>
          <cell r="BW187">
            <v>397891.33511148952</v>
          </cell>
          <cell r="BX187">
            <v>111904.98708906565</v>
          </cell>
          <cell r="BY187">
            <v>209324.67411016495</v>
          </cell>
          <cell r="CA187">
            <v>-12280.19243447551</v>
          </cell>
          <cell r="CD187">
            <v>0</v>
          </cell>
          <cell r="CE187">
            <v>289345.97868636297</v>
          </cell>
          <cell r="CF187">
            <v>0</v>
          </cell>
          <cell r="CG187">
            <v>3934274.8284033043</v>
          </cell>
          <cell r="CH187">
            <v>408311</v>
          </cell>
          <cell r="CI187">
            <v>35343.412000000004</v>
          </cell>
          <cell r="CJ187">
            <v>70686.824000000008</v>
          </cell>
          <cell r="CK187">
            <v>-35343.412000000004</v>
          </cell>
          <cell r="CL187">
            <v>14939339.105794501</v>
          </cell>
          <cell r="CM187">
            <v>16579167.028591195</v>
          </cell>
          <cell r="CO187">
            <v>186601.26581088133</v>
          </cell>
          <cell r="CP187">
            <v>79834.040000000008</v>
          </cell>
          <cell r="CQ187">
            <v>60534.63</v>
          </cell>
          <cell r="CR187">
            <v>129362.56243582039</v>
          </cell>
          <cell r="CS187">
            <v>3490.15</v>
          </cell>
          <cell r="CT187">
            <v>243348.36906332258</v>
          </cell>
          <cell r="CU187">
            <v>58748.067210786903</v>
          </cell>
        </row>
        <row r="188">
          <cell r="B188" t="str">
            <v>Pirkkala</v>
          </cell>
          <cell r="C188">
            <v>19368</v>
          </cell>
          <cell r="Q188">
            <v>1455</v>
          </cell>
          <cell r="R188">
            <v>289</v>
          </cell>
          <cell r="S188">
            <v>1682</v>
          </cell>
          <cell r="T188">
            <v>824</v>
          </cell>
          <cell r="U188">
            <v>696</v>
          </cell>
          <cell r="V188">
            <v>11002</v>
          </cell>
          <cell r="W188">
            <v>2080</v>
          </cell>
          <cell r="X188">
            <v>1025</v>
          </cell>
          <cell r="Y188">
            <v>315</v>
          </cell>
          <cell r="AE188">
            <v>0.75124758958160887</v>
          </cell>
          <cell r="AF188">
            <v>17140092.385089554</v>
          </cell>
          <cell r="AG188">
            <v>593</v>
          </cell>
          <cell r="AH188">
            <v>9493</v>
          </cell>
          <cell r="AJ188">
            <v>718</v>
          </cell>
          <cell r="AK188">
            <v>3.7071458075175548E-2</v>
          </cell>
          <cell r="AM188">
            <v>0</v>
          </cell>
          <cell r="AN188">
            <v>84</v>
          </cell>
          <cell r="AP188">
            <v>0</v>
          </cell>
          <cell r="AQ188">
            <v>0</v>
          </cell>
          <cell r="AR188">
            <v>81.42</v>
          </cell>
          <cell r="AS188">
            <v>237.87767133382459</v>
          </cell>
          <cell r="AU188">
            <v>461</v>
          </cell>
          <cell r="AV188">
            <v>6855</v>
          </cell>
          <cell r="AW188">
            <v>6.7250182348650614E-2</v>
          </cell>
          <cell r="AY188">
            <v>0</v>
          </cell>
          <cell r="AZ188">
            <v>7364</v>
          </cell>
          <cell r="BA188">
            <v>8764</v>
          </cell>
          <cell r="BB188">
            <v>0.84025559105431313</v>
          </cell>
          <cell r="BD188">
            <v>0</v>
          </cell>
          <cell r="BE188">
            <v>1</v>
          </cell>
          <cell r="BF188">
            <v>-121385.46999999999</v>
          </cell>
          <cell r="BG188">
            <v>-148509.63999999998</v>
          </cell>
          <cell r="BI188">
            <v>-321257.89999999997</v>
          </cell>
          <cell r="BL188">
            <v>147112</v>
          </cell>
          <cell r="BM188">
            <v>-887034.55315103696</v>
          </cell>
          <cell r="BO188">
            <v>-475239.0150869675</v>
          </cell>
          <cell r="BP188">
            <v>962488</v>
          </cell>
          <cell r="BQ188">
            <v>315242</v>
          </cell>
          <cell r="BR188">
            <v>572600.76511103765</v>
          </cell>
          <cell r="BS188">
            <v>-261.91042154564855</v>
          </cell>
          <cell r="BT188">
            <v>-137431.19608466787</v>
          </cell>
          <cell r="BU188">
            <v>318185.54417433374</v>
          </cell>
          <cell r="BV188">
            <v>684278.32505374833</v>
          </cell>
          <cell r="BW188">
            <v>1214601.6352733036</v>
          </cell>
          <cell r="BX188">
            <v>334343.71146815491</v>
          </cell>
          <cell r="BY188">
            <v>593427.09501551755</v>
          </cell>
          <cell r="CA188">
            <v>26555.90911133503</v>
          </cell>
          <cell r="CD188">
            <v>0</v>
          </cell>
          <cell r="CE188">
            <v>705974.50165903871</v>
          </cell>
          <cell r="CF188">
            <v>0</v>
          </cell>
          <cell r="CG188">
            <v>-3294143.0540308589</v>
          </cell>
          <cell r="CH188">
            <v>-2182997</v>
          </cell>
          <cell r="CI188">
            <v>202680.87419999999</v>
          </cell>
          <cell r="CJ188">
            <v>1414905.5313199998</v>
          </cell>
          <cell r="CK188">
            <v>-1212224.6571199999</v>
          </cell>
          <cell r="CL188">
            <v>9305810.68615821</v>
          </cell>
          <cell r="CM188">
            <v>11605640.401097495</v>
          </cell>
          <cell r="CO188">
            <v>1585590.5876647264</v>
          </cell>
          <cell r="CP188">
            <v>501631</v>
          </cell>
          <cell r="CQ188">
            <v>171239.4</v>
          </cell>
          <cell r="CR188">
            <v>1124669.3825579989</v>
          </cell>
          <cell r="CS188">
            <v>19833.68</v>
          </cell>
          <cell r="CT188">
            <v>1218787.4297982983</v>
          </cell>
          <cell r="CU188">
            <v>455000.59411833721</v>
          </cell>
        </row>
        <row r="189">
          <cell r="B189" t="str">
            <v>Polvijärvi</v>
          </cell>
          <cell r="C189">
            <v>4307</v>
          </cell>
          <cell r="Q189">
            <v>214</v>
          </cell>
          <cell r="R189">
            <v>33</v>
          </cell>
          <cell r="S189">
            <v>243</v>
          </cell>
          <cell r="T189">
            <v>112</v>
          </cell>
          <cell r="U189">
            <v>121</v>
          </cell>
          <cell r="V189">
            <v>2238</v>
          </cell>
          <cell r="W189">
            <v>783</v>
          </cell>
          <cell r="X189">
            <v>410</v>
          </cell>
          <cell r="Y189">
            <v>153</v>
          </cell>
          <cell r="AE189">
            <v>1.4061405260442836</v>
          </cell>
          <cell r="AF189">
            <v>7134259.2554024756</v>
          </cell>
          <cell r="AG189">
            <v>252</v>
          </cell>
          <cell r="AH189">
            <v>1836</v>
          </cell>
          <cell r="AJ189">
            <v>35</v>
          </cell>
          <cell r="AK189">
            <v>8.12630601346645E-3</v>
          </cell>
          <cell r="AM189">
            <v>0</v>
          </cell>
          <cell r="AN189">
            <v>3</v>
          </cell>
          <cell r="AP189">
            <v>0</v>
          </cell>
          <cell r="AQ189">
            <v>0</v>
          </cell>
          <cell r="AR189">
            <v>804.16</v>
          </cell>
          <cell r="AS189">
            <v>5.3558993235177077</v>
          </cell>
          <cell r="AU189">
            <v>133</v>
          </cell>
          <cell r="AV189">
            <v>1093</v>
          </cell>
          <cell r="AW189">
            <v>0.12168344007319305</v>
          </cell>
          <cell r="AY189">
            <v>0</v>
          </cell>
          <cell r="AZ189">
            <v>1212</v>
          </cell>
          <cell r="BA189">
            <v>1512</v>
          </cell>
          <cell r="BB189">
            <v>0.80158730158730163</v>
          </cell>
          <cell r="BD189">
            <v>0</v>
          </cell>
          <cell r="BE189">
            <v>0</v>
          </cell>
          <cell r="BF189">
            <v>-27852.339999999997</v>
          </cell>
          <cell r="BG189">
            <v>-34076.080000000002</v>
          </cell>
          <cell r="BI189">
            <v>-73713.8</v>
          </cell>
          <cell r="BL189">
            <v>420601</v>
          </cell>
          <cell r="BM189">
            <v>-82015.385899172747</v>
          </cell>
          <cell r="BO189">
            <v>80441.117672279477</v>
          </cell>
          <cell r="BP189">
            <v>474631</v>
          </cell>
          <cell r="BQ189">
            <v>148166</v>
          </cell>
          <cell r="BR189">
            <v>409995.16215722071</v>
          </cell>
          <cell r="BS189">
            <v>23164.831209844506</v>
          </cell>
          <cell r="BT189">
            <v>70872.720204695695</v>
          </cell>
          <cell r="BU189">
            <v>175906.08465712712</v>
          </cell>
          <cell r="BV189">
            <v>265433.29563446343</v>
          </cell>
          <cell r="BW189">
            <v>408578.5953259517</v>
          </cell>
          <cell r="BX189">
            <v>117579.48942582084</v>
          </cell>
          <cell r="BY189">
            <v>217648.29052226059</v>
          </cell>
          <cell r="CA189">
            <v>49282.065946156239</v>
          </cell>
          <cell r="CD189">
            <v>0</v>
          </cell>
          <cell r="CE189">
            <v>306857.30921319872</v>
          </cell>
          <cell r="CF189">
            <v>0</v>
          </cell>
          <cell r="CG189">
            <v>4916285.7875298578</v>
          </cell>
          <cell r="CH189">
            <v>-494628</v>
          </cell>
          <cell r="CI189">
            <v>28614.570100000004</v>
          </cell>
          <cell r="CJ189">
            <v>43853.018119999993</v>
          </cell>
          <cell r="CK189">
            <v>-15238.448019999989</v>
          </cell>
          <cell r="CL189">
            <v>12405924.233356105</v>
          </cell>
          <cell r="CM189">
            <v>14620765.936801836</v>
          </cell>
          <cell r="CO189">
            <v>183609.7066874431</v>
          </cell>
          <cell r="CP189">
            <v>73643.7</v>
          </cell>
          <cell r="CQ189">
            <v>67394.22</v>
          </cell>
          <cell r="CR189">
            <v>129394.20978903682</v>
          </cell>
          <cell r="CS189">
            <v>2695.84</v>
          </cell>
          <cell r="CT189">
            <v>220293.04253144594</v>
          </cell>
          <cell r="CU189">
            <v>56847.250156985385</v>
          </cell>
        </row>
        <row r="190">
          <cell r="B190" t="str">
            <v>Pomarkku</v>
          </cell>
          <cell r="C190">
            <v>2146</v>
          </cell>
          <cell r="Q190">
            <v>120</v>
          </cell>
          <cell r="R190">
            <v>19</v>
          </cell>
          <cell r="S190">
            <v>143</v>
          </cell>
          <cell r="T190">
            <v>70</v>
          </cell>
          <cell r="U190">
            <v>81</v>
          </cell>
          <cell r="V190">
            <v>1057</v>
          </cell>
          <cell r="W190">
            <v>343</v>
          </cell>
          <cell r="X190">
            <v>217</v>
          </cell>
          <cell r="Y190">
            <v>96</v>
          </cell>
          <cell r="AE190">
            <v>1.207709057087142</v>
          </cell>
          <cell r="AF190">
            <v>3053074.0038076099</v>
          </cell>
          <cell r="AG190">
            <v>84</v>
          </cell>
          <cell r="AH190">
            <v>883</v>
          </cell>
          <cell r="AJ190">
            <v>19</v>
          </cell>
          <cell r="AK190">
            <v>8.8536812674743712E-3</v>
          </cell>
          <cell r="AM190">
            <v>0</v>
          </cell>
          <cell r="AN190">
            <v>2</v>
          </cell>
          <cell r="AP190">
            <v>0</v>
          </cell>
          <cell r="AQ190">
            <v>0</v>
          </cell>
          <cell r="AR190">
            <v>301.18</v>
          </cell>
          <cell r="AS190">
            <v>7.125307125307125</v>
          </cell>
          <cell r="AU190">
            <v>85</v>
          </cell>
          <cell r="AV190">
            <v>560</v>
          </cell>
          <cell r="AW190">
            <v>0.15178571428571427</v>
          </cell>
          <cell r="AY190">
            <v>0</v>
          </cell>
          <cell r="AZ190">
            <v>563</v>
          </cell>
          <cell r="BA190">
            <v>779</v>
          </cell>
          <cell r="BB190">
            <v>0.7227214377406932</v>
          </cell>
          <cell r="BD190">
            <v>0</v>
          </cell>
          <cell r="BE190">
            <v>0</v>
          </cell>
          <cell r="BF190">
            <v>-13667.46</v>
          </cell>
          <cell r="BG190">
            <v>-16721.52</v>
          </cell>
          <cell r="BI190">
            <v>-36172.199999999997</v>
          </cell>
          <cell r="BL190">
            <v>69250</v>
          </cell>
          <cell r="BM190">
            <v>-60938.802327935198</v>
          </cell>
          <cell r="BO190">
            <v>-60503.463417932391</v>
          </cell>
          <cell r="BP190">
            <v>227685</v>
          </cell>
          <cell r="BQ190">
            <v>68669</v>
          </cell>
          <cell r="BR190">
            <v>174137.51447144392</v>
          </cell>
          <cell r="BS190">
            <v>9685.8543086534082</v>
          </cell>
          <cell r="BT190">
            <v>19472.155895094435</v>
          </cell>
          <cell r="BU190">
            <v>85293.422748963334</v>
          </cell>
          <cell r="BV190">
            <v>118840.12738225592</v>
          </cell>
          <cell r="BW190">
            <v>187810.57467574356</v>
          </cell>
          <cell r="BX190">
            <v>47927.062904270097</v>
          </cell>
          <cell r="BY190">
            <v>97253.69510786733</v>
          </cell>
          <cell r="CA190">
            <v>9417.3057315710212</v>
          </cell>
          <cell r="CD190">
            <v>0</v>
          </cell>
          <cell r="CE190">
            <v>136571.18834184707</v>
          </cell>
          <cell r="CF190">
            <v>1457.7907886448863</v>
          </cell>
          <cell r="CG190">
            <v>1892463.3198844981</v>
          </cell>
          <cell r="CH190">
            <v>246049</v>
          </cell>
          <cell r="CI190">
            <v>49005.000100000005</v>
          </cell>
          <cell r="CJ190">
            <v>89717.891999999993</v>
          </cell>
          <cell r="CK190">
            <v>-40712.891899999988</v>
          </cell>
          <cell r="CL190">
            <v>5988380.1644053794</v>
          </cell>
          <cell r="CM190">
            <v>7072602.4637339916</v>
          </cell>
          <cell r="CO190">
            <v>108334.48637095717</v>
          </cell>
          <cell r="CP190">
            <v>43759.3</v>
          </cell>
          <cell r="CQ190">
            <v>32845.919999999998</v>
          </cell>
          <cell r="CR190">
            <v>77617.759877268443</v>
          </cell>
          <cell r="CS190">
            <v>1684.9</v>
          </cell>
          <cell r="CT190">
            <v>110041.58556611036</v>
          </cell>
          <cell r="CU190">
            <v>33526.591380567144</v>
          </cell>
        </row>
        <row r="191">
          <cell r="B191" t="str">
            <v>Pori</v>
          </cell>
          <cell r="C191">
            <v>84403</v>
          </cell>
          <cell r="Q191">
            <v>4511</v>
          </cell>
          <cell r="R191">
            <v>799</v>
          </cell>
          <cell r="S191">
            <v>5189</v>
          </cell>
          <cell r="T191">
            <v>2547</v>
          </cell>
          <cell r="U191">
            <v>2589</v>
          </cell>
          <cell r="V191">
            <v>47364</v>
          </cell>
          <cell r="W191">
            <v>11925</v>
          </cell>
          <cell r="X191">
            <v>6754</v>
          </cell>
          <cell r="Y191">
            <v>2725</v>
          </cell>
          <cell r="AE191">
            <v>0.99498554757862034</v>
          </cell>
          <cell r="AF191">
            <v>98928163.372943833</v>
          </cell>
          <cell r="AG191">
            <v>4527</v>
          </cell>
          <cell r="AH191">
            <v>39137</v>
          </cell>
          <cell r="AJ191">
            <v>2837</v>
          </cell>
          <cell r="AK191">
            <v>3.3612549316967409E-2</v>
          </cell>
          <cell r="AM191">
            <v>0</v>
          </cell>
          <cell r="AN191">
            <v>464</v>
          </cell>
          <cell r="AP191">
            <v>3</v>
          </cell>
          <cell r="AQ191">
            <v>938</v>
          </cell>
          <cell r="AR191">
            <v>1155.83</v>
          </cell>
          <cell r="AS191">
            <v>73.023714560099677</v>
          </cell>
          <cell r="AU191">
            <v>3093</v>
          </cell>
          <cell r="AV191">
            <v>24784</v>
          </cell>
          <cell r="AW191">
            <v>0.12479825693996127</v>
          </cell>
          <cell r="AY191">
            <v>0</v>
          </cell>
          <cell r="AZ191">
            <v>34842</v>
          </cell>
          <cell r="BA191">
            <v>33395</v>
          </cell>
          <cell r="BB191">
            <v>1.0433298397963766</v>
          </cell>
          <cell r="BD191">
            <v>0</v>
          </cell>
          <cell r="BE191">
            <v>1</v>
          </cell>
          <cell r="BF191">
            <v>-533743.97</v>
          </cell>
          <cell r="BG191">
            <v>-653011.64</v>
          </cell>
          <cell r="BI191">
            <v>-1412602.9</v>
          </cell>
          <cell r="BL191">
            <v>2961916</v>
          </cell>
          <cell r="BM191">
            <v>-4784598.0111062136</v>
          </cell>
          <cell r="BO191">
            <v>391170.84370395355</v>
          </cell>
          <cell r="BP191">
            <v>5977751</v>
          </cell>
          <cell r="BQ191">
            <v>2064395</v>
          </cell>
          <cell r="BR191">
            <v>4911326.5708868736</v>
          </cell>
          <cell r="BS191">
            <v>211502.83104590638</v>
          </cell>
          <cell r="BT191">
            <v>284484.42643885675</v>
          </cell>
          <cell r="BU191">
            <v>2351587.2856159857</v>
          </cell>
          <cell r="BV191">
            <v>4132607.3086933289</v>
          </cell>
          <cell r="BW191">
            <v>6287328.9725718396</v>
          </cell>
          <cell r="BX191">
            <v>2094464.6514643608</v>
          </cell>
          <cell r="BY191">
            <v>3575023.8903953033</v>
          </cell>
          <cell r="CA191">
            <v>297061.48953647801</v>
          </cell>
          <cell r="CD191">
            <v>0</v>
          </cell>
          <cell r="CE191">
            <v>4862199.8474014718</v>
          </cell>
          <cell r="CF191">
            <v>0</v>
          </cell>
          <cell r="CG191">
            <v>28748771.007993169</v>
          </cell>
          <cell r="CH191">
            <v>-5717724</v>
          </cell>
          <cell r="CI191">
            <v>1308114.0526000003</v>
          </cell>
          <cell r="CJ191">
            <v>4153439.5137460004</v>
          </cell>
          <cell r="CK191">
            <v>-2845325.4611459998</v>
          </cell>
          <cell r="CL191">
            <v>116554454.29115117</v>
          </cell>
          <cell r="CM191">
            <v>138437510.44643626</v>
          </cell>
          <cell r="CO191">
            <v>5269335.512129127</v>
          </cell>
          <cell r="CP191">
            <v>1570531.95</v>
          </cell>
          <cell r="CQ191">
            <v>1071698.28</v>
          </cell>
          <cell r="CR191">
            <v>3843152.2097515366</v>
          </cell>
          <cell r="CS191">
            <v>61306.29</v>
          </cell>
          <cell r="CT191">
            <v>4327977.6078920839</v>
          </cell>
          <cell r="CU191">
            <v>1592709.1354891974</v>
          </cell>
        </row>
        <row r="192">
          <cell r="B192" t="str">
            <v>Pornainen</v>
          </cell>
          <cell r="C192">
            <v>5068</v>
          </cell>
          <cell r="Q192">
            <v>329</v>
          </cell>
          <cell r="R192">
            <v>70</v>
          </cell>
          <cell r="S192">
            <v>483</v>
          </cell>
          <cell r="T192">
            <v>279</v>
          </cell>
          <cell r="U192">
            <v>265</v>
          </cell>
          <cell r="V192">
            <v>2852</v>
          </cell>
          <cell r="W192">
            <v>490</v>
          </cell>
          <cell r="X192">
            <v>215</v>
          </cell>
          <cell r="Y192">
            <v>85</v>
          </cell>
          <cell r="AE192">
            <v>0.73581841246878632</v>
          </cell>
          <cell r="AF192">
            <v>4392912.4475535508</v>
          </cell>
          <cell r="AG192">
            <v>117</v>
          </cell>
          <cell r="AH192">
            <v>2590</v>
          </cell>
          <cell r="AJ192">
            <v>134</v>
          </cell>
          <cell r="AK192">
            <v>2.644041041831097E-2</v>
          </cell>
          <cell r="AM192">
            <v>0</v>
          </cell>
          <cell r="AN192">
            <v>122</v>
          </cell>
          <cell r="AP192">
            <v>0</v>
          </cell>
          <cell r="AQ192">
            <v>0</v>
          </cell>
          <cell r="AR192">
            <v>146.52000000000001</v>
          </cell>
          <cell r="AS192">
            <v>34.589134589134588</v>
          </cell>
          <cell r="AU192">
            <v>238</v>
          </cell>
          <cell r="AV192">
            <v>1747</v>
          </cell>
          <cell r="AW192">
            <v>0.13623354321694334</v>
          </cell>
          <cell r="AY192">
            <v>0</v>
          </cell>
          <cell r="AZ192">
            <v>1051</v>
          </cell>
          <cell r="BA192">
            <v>2414</v>
          </cell>
          <cell r="BB192">
            <v>0.43537696768848383</v>
          </cell>
          <cell r="BD192">
            <v>0</v>
          </cell>
          <cell r="BE192">
            <v>0</v>
          </cell>
          <cell r="BF192">
            <v>-32313.51</v>
          </cell>
          <cell r="BG192">
            <v>-39534.119999999995</v>
          </cell>
          <cell r="BI192">
            <v>-85520.7</v>
          </cell>
          <cell r="BL192">
            <v>-12387</v>
          </cell>
          <cell r="BM192">
            <v>-131605.73166157494</v>
          </cell>
          <cell r="BO192">
            <v>-66364.874769055285</v>
          </cell>
          <cell r="BP192">
            <v>383656</v>
          </cell>
          <cell r="BQ192">
            <v>117909</v>
          </cell>
          <cell r="BR192">
            <v>224768.97935533107</v>
          </cell>
          <cell r="BS192">
            <v>-45.47227589964298</v>
          </cell>
          <cell r="BT192">
            <v>9676.0617804857593</v>
          </cell>
          <cell r="BU192">
            <v>53223.876379360496</v>
          </cell>
          <cell r="BV192">
            <v>245023.06201938295</v>
          </cell>
          <cell r="BW192">
            <v>374090.33204037865</v>
          </cell>
          <cell r="BX192">
            <v>101058.82328673525</v>
          </cell>
          <cell r="BY192">
            <v>182531.78083425001</v>
          </cell>
          <cell r="CA192">
            <v>18322.164472681998</v>
          </cell>
          <cell r="CD192">
            <v>0</v>
          </cell>
          <cell r="CE192">
            <v>234653.47370810778</v>
          </cell>
          <cell r="CF192">
            <v>0</v>
          </cell>
          <cell r="CG192">
            <v>898511.30159049039</v>
          </cell>
          <cell r="CH192">
            <v>-1223110</v>
          </cell>
          <cell r="CI192">
            <v>111671.5883</v>
          </cell>
          <cell r="CJ192">
            <v>239247.71200000006</v>
          </cell>
          <cell r="CK192">
            <v>-127576.12370000005</v>
          </cell>
          <cell r="CL192">
            <v>4116977.0670734327</v>
          </cell>
          <cell r="CM192">
            <v>5392416.4818253247</v>
          </cell>
          <cell r="CO192">
            <v>348831.70812147029</v>
          </cell>
          <cell r="CP192">
            <v>142377.82</v>
          </cell>
          <cell r="CQ192">
            <v>39555.300000000003</v>
          </cell>
          <cell r="CR192">
            <v>241635.07178730439</v>
          </cell>
          <cell r="CS192">
            <v>6715.53</v>
          </cell>
          <cell r="CT192">
            <v>412523.17806142912</v>
          </cell>
          <cell r="CU192">
            <v>96458.0917745263</v>
          </cell>
        </row>
        <row r="193">
          <cell r="B193" t="str">
            <v>Posio</v>
          </cell>
          <cell r="C193">
            <v>3237</v>
          </cell>
          <cell r="Q193">
            <v>88</v>
          </cell>
          <cell r="R193">
            <v>19</v>
          </cell>
          <cell r="S193">
            <v>128</v>
          </cell>
          <cell r="T193">
            <v>80</v>
          </cell>
          <cell r="U193">
            <v>91</v>
          </cell>
          <cell r="V193">
            <v>1601</v>
          </cell>
          <cell r="W193">
            <v>712</v>
          </cell>
          <cell r="X193">
            <v>399</v>
          </cell>
          <cell r="Y193">
            <v>119</v>
          </cell>
          <cell r="AE193">
            <v>1.7484165348692757</v>
          </cell>
          <cell r="AF193">
            <v>6667037.4529320337</v>
          </cell>
          <cell r="AG193">
            <v>200</v>
          </cell>
          <cell r="AH193">
            <v>1361</v>
          </cell>
          <cell r="AJ193">
            <v>33</v>
          </cell>
          <cell r="AK193">
            <v>1.0194624652455977E-2</v>
          </cell>
          <cell r="AM193">
            <v>0</v>
          </cell>
          <cell r="AN193">
            <v>4</v>
          </cell>
          <cell r="AP193">
            <v>0</v>
          </cell>
          <cell r="AQ193">
            <v>0</v>
          </cell>
          <cell r="AR193">
            <v>3039.79</v>
          </cell>
          <cell r="AS193">
            <v>1.0648761921053758</v>
          </cell>
          <cell r="AU193">
            <v>127</v>
          </cell>
          <cell r="AV193">
            <v>768</v>
          </cell>
          <cell r="AW193">
            <v>0.16536458333333334</v>
          </cell>
          <cell r="AY193">
            <v>1.5309166666666667</v>
          </cell>
          <cell r="AZ193">
            <v>914</v>
          </cell>
          <cell r="BA193">
            <v>1024</v>
          </cell>
          <cell r="BB193">
            <v>0.892578125</v>
          </cell>
          <cell r="BD193">
            <v>0</v>
          </cell>
          <cell r="BE193">
            <v>0</v>
          </cell>
          <cell r="BF193">
            <v>-20886.099999999999</v>
          </cell>
          <cell r="BG193">
            <v>-25553.200000000001</v>
          </cell>
          <cell r="BI193">
            <v>-55277</v>
          </cell>
          <cell r="BL193">
            <v>73754</v>
          </cell>
          <cell r="BM193">
            <v>-33850.720374027005</v>
          </cell>
          <cell r="BO193">
            <v>-161676.7909724284</v>
          </cell>
          <cell r="BP193">
            <v>388225</v>
          </cell>
          <cell r="BQ193">
            <v>132356</v>
          </cell>
          <cell r="BR193">
            <v>346191.88857336773</v>
          </cell>
          <cell r="BS193">
            <v>20772.919122280637</v>
          </cell>
          <cell r="BT193">
            <v>57066.918804224668</v>
          </cell>
          <cell r="BU193">
            <v>160530.74774145751</v>
          </cell>
          <cell r="BV193">
            <v>211708.16998792533</v>
          </cell>
          <cell r="BW193">
            <v>327515.57281035808</v>
          </cell>
          <cell r="BX193">
            <v>96131.702109409453</v>
          </cell>
          <cell r="BY193">
            <v>174842.47341730597</v>
          </cell>
          <cell r="CA193">
            <v>148.14293492552679</v>
          </cell>
          <cell r="CD193">
            <v>0</v>
          </cell>
          <cell r="CE193">
            <v>246134.04062313441</v>
          </cell>
          <cell r="CF193">
            <v>0</v>
          </cell>
          <cell r="CG193">
            <v>3661034.5473958161</v>
          </cell>
          <cell r="CH193">
            <v>133792</v>
          </cell>
          <cell r="CI193">
            <v>32692.6561</v>
          </cell>
          <cell r="CJ193">
            <v>77483.633999999991</v>
          </cell>
          <cell r="CK193">
            <v>-44790.977899999991</v>
          </cell>
          <cell r="CL193">
            <v>15174355.330304867</v>
          </cell>
          <cell r="CM193">
            <v>16639273.569899028</v>
          </cell>
          <cell r="CO193">
            <v>152380.69996717112</v>
          </cell>
          <cell r="CP193">
            <v>40664.130000000005</v>
          </cell>
          <cell r="CQ193">
            <v>61586.1</v>
          </cell>
          <cell r="CR193">
            <v>109208.70523719929</v>
          </cell>
          <cell r="CS193">
            <v>1925.6</v>
          </cell>
          <cell r="CT193">
            <v>268039.37825189542</v>
          </cell>
          <cell r="CU193">
            <v>48862.254858961278</v>
          </cell>
        </row>
        <row r="194">
          <cell r="B194" t="str">
            <v>Pudasjärvi</v>
          </cell>
          <cell r="C194">
            <v>7990</v>
          </cell>
          <cell r="Q194">
            <v>457</v>
          </cell>
          <cell r="R194">
            <v>89</v>
          </cell>
          <cell r="S194">
            <v>547</v>
          </cell>
          <cell r="T194">
            <v>293</v>
          </cell>
          <cell r="U194">
            <v>284</v>
          </cell>
          <cell r="V194">
            <v>3890</v>
          </cell>
          <cell r="W194">
            <v>1292</v>
          </cell>
          <cell r="X194">
            <v>827</v>
          </cell>
          <cell r="Y194">
            <v>311</v>
          </cell>
          <cell r="AE194">
            <v>1.5104707634665002</v>
          </cell>
          <cell r="AF194">
            <v>14216883.129314663</v>
          </cell>
          <cell r="AG194">
            <v>383</v>
          </cell>
          <cell r="AH194">
            <v>3113</v>
          </cell>
          <cell r="AJ194">
            <v>170</v>
          </cell>
          <cell r="AK194">
            <v>2.1276595744680851E-2</v>
          </cell>
          <cell r="AM194">
            <v>0</v>
          </cell>
          <cell r="AN194">
            <v>9</v>
          </cell>
          <cell r="AP194">
            <v>0</v>
          </cell>
          <cell r="AQ194">
            <v>0</v>
          </cell>
          <cell r="AR194">
            <v>5638.16</v>
          </cell>
          <cell r="AS194">
            <v>1.417128992437249</v>
          </cell>
          <cell r="AU194">
            <v>280</v>
          </cell>
          <cell r="AV194">
            <v>1855</v>
          </cell>
          <cell r="AW194">
            <v>0.15094339622641509</v>
          </cell>
          <cell r="AY194">
            <v>1.4268999999999998</v>
          </cell>
          <cell r="AZ194">
            <v>2517</v>
          </cell>
          <cell r="BA194">
            <v>2529</v>
          </cell>
          <cell r="BB194">
            <v>0.99525504151838673</v>
          </cell>
          <cell r="BD194">
            <v>0</v>
          </cell>
          <cell r="BE194">
            <v>3</v>
          </cell>
          <cell r="BF194">
            <v>-51129.93</v>
          </cell>
          <cell r="BG194">
            <v>-62555.159999999996</v>
          </cell>
          <cell r="BI194">
            <v>-135320.1</v>
          </cell>
          <cell r="BL194">
            <v>420717</v>
          </cell>
          <cell r="BM194">
            <v>-158914.93360255851</v>
          </cell>
          <cell r="BO194">
            <v>-466887.49056383967</v>
          </cell>
          <cell r="BP194">
            <v>805732</v>
          </cell>
          <cell r="BQ194">
            <v>241095</v>
          </cell>
          <cell r="BR194">
            <v>688020.98312893382</v>
          </cell>
          <cell r="BS194">
            <v>36509.242249512936</v>
          </cell>
          <cell r="BT194">
            <v>95626.548892238308</v>
          </cell>
          <cell r="BU194">
            <v>348466.62608508661</v>
          </cell>
          <cell r="BV194">
            <v>455622.06844321423</v>
          </cell>
          <cell r="BW194">
            <v>656757.20291132282</v>
          </cell>
          <cell r="BX194">
            <v>192948.82523202122</v>
          </cell>
          <cell r="BY194">
            <v>373608.37530788733</v>
          </cell>
          <cell r="CA194">
            <v>-12101.911986603023</v>
          </cell>
          <cell r="CD194">
            <v>0</v>
          </cell>
          <cell r="CE194">
            <v>508458.22630120337</v>
          </cell>
          <cell r="CF194">
            <v>0</v>
          </cell>
          <cell r="CG194">
            <v>8405963.6786016561</v>
          </cell>
          <cell r="CH194">
            <v>2249</v>
          </cell>
          <cell r="CI194">
            <v>62530.652000000002</v>
          </cell>
          <cell r="CJ194">
            <v>39489.466100000005</v>
          </cell>
          <cell r="CK194">
            <v>23041.185899999997</v>
          </cell>
          <cell r="CL194">
            <v>33031471.175093006</v>
          </cell>
          <cell r="CM194">
            <v>35759489.878301978</v>
          </cell>
          <cell r="CO194">
            <v>346731.38858077629</v>
          </cell>
          <cell r="CP194">
            <v>168846.86000000002</v>
          </cell>
          <cell r="CQ194">
            <v>121670.1</v>
          </cell>
          <cell r="CR194">
            <v>247671.44935200812</v>
          </cell>
          <cell r="CS194">
            <v>7052.51</v>
          </cell>
          <cell r="CT194">
            <v>542361.17024713173</v>
          </cell>
          <cell r="CU194">
            <v>111493.81628701964</v>
          </cell>
        </row>
        <row r="195">
          <cell r="B195" t="str">
            <v>Pukkila</v>
          </cell>
          <cell r="C195">
            <v>1899</v>
          </cell>
          <cell r="Q195">
            <v>112</v>
          </cell>
          <cell r="R195">
            <v>20</v>
          </cell>
          <cell r="S195">
            <v>135</v>
          </cell>
          <cell r="T195">
            <v>71</v>
          </cell>
          <cell r="U195">
            <v>72</v>
          </cell>
          <cell r="V195">
            <v>1057</v>
          </cell>
          <cell r="W195">
            <v>242</v>
          </cell>
          <cell r="X195">
            <v>139</v>
          </cell>
          <cell r="Y195">
            <v>51</v>
          </cell>
          <cell r="AE195">
            <v>0.94791124739677191</v>
          </cell>
          <cell r="AF195">
            <v>2120498.3144740216</v>
          </cell>
          <cell r="AG195">
            <v>85</v>
          </cell>
          <cell r="AH195">
            <v>935</v>
          </cell>
          <cell r="AJ195">
            <v>58</v>
          </cell>
          <cell r="AK195">
            <v>3.0542390731964193E-2</v>
          </cell>
          <cell r="AM195">
            <v>0</v>
          </cell>
          <cell r="AN195">
            <v>18</v>
          </cell>
          <cell r="AP195">
            <v>0</v>
          </cell>
          <cell r="AQ195">
            <v>0</v>
          </cell>
          <cell r="AR195">
            <v>145.03</v>
          </cell>
          <cell r="AS195">
            <v>13.093842653244156</v>
          </cell>
          <cell r="AU195">
            <v>84</v>
          </cell>
          <cell r="AV195">
            <v>606</v>
          </cell>
          <cell r="AW195">
            <v>0.13861386138613863</v>
          </cell>
          <cell r="AY195">
            <v>0</v>
          </cell>
          <cell r="AZ195">
            <v>497</v>
          </cell>
          <cell r="BA195">
            <v>820</v>
          </cell>
          <cell r="BB195">
            <v>0.60609756097560974</v>
          </cell>
          <cell r="BD195">
            <v>0</v>
          </cell>
          <cell r="BE195">
            <v>0</v>
          </cell>
          <cell r="BF195">
            <v>-12241.4</v>
          </cell>
          <cell r="BG195">
            <v>-14976.8</v>
          </cell>
          <cell r="BI195">
            <v>-32398</v>
          </cell>
          <cell r="BL195">
            <v>3269</v>
          </cell>
          <cell r="BM195">
            <v>-73314.228877689893</v>
          </cell>
          <cell r="BO195">
            <v>50486.459948169999</v>
          </cell>
          <cell r="BP195">
            <v>169950</v>
          </cell>
          <cell r="BQ195">
            <v>60269</v>
          </cell>
          <cell r="BR195">
            <v>134916.29841328936</v>
          </cell>
          <cell r="BS195">
            <v>5613.3109009170948</v>
          </cell>
          <cell r="BT195">
            <v>26742.799375526462</v>
          </cell>
          <cell r="BU195">
            <v>40079.038482578464</v>
          </cell>
          <cell r="BV195">
            <v>126662.72441790301</v>
          </cell>
          <cell r="BW195">
            <v>192233.72481729407</v>
          </cell>
          <cell r="BX195">
            <v>54526.841074924756</v>
          </cell>
          <cell r="BY195">
            <v>91988.066537506427</v>
          </cell>
          <cell r="CA195">
            <v>-5408.9388420989671</v>
          </cell>
          <cell r="CD195">
            <v>0</v>
          </cell>
          <cell r="CE195">
            <v>123308.51827207985</v>
          </cell>
          <cell r="CF195">
            <v>0</v>
          </cell>
          <cell r="CG195">
            <v>1170490.2225170711</v>
          </cell>
          <cell r="CH195">
            <v>-476396</v>
          </cell>
          <cell r="CI195">
            <v>27187.24</v>
          </cell>
          <cell r="CJ195">
            <v>829210.81999999983</v>
          </cell>
          <cell r="CK195">
            <v>-802023.57999999984</v>
          </cell>
          <cell r="CL195">
            <v>2821892.4587584296</v>
          </cell>
          <cell r="CM195">
            <v>3569522.9314470142</v>
          </cell>
          <cell r="CO195">
            <v>115548.99438218531</v>
          </cell>
          <cell r="CP195">
            <v>41517.97</v>
          </cell>
          <cell r="CQ195">
            <v>21630.240000000002</v>
          </cell>
          <cell r="CR195">
            <v>82191.633126567554</v>
          </cell>
          <cell r="CS195">
            <v>1708.97</v>
          </cell>
          <cell r="CT195">
            <v>96513.485775632958</v>
          </cell>
          <cell r="CU195">
            <v>33333.557842585731</v>
          </cell>
        </row>
        <row r="196">
          <cell r="B196" t="str">
            <v>Punkalaidun</v>
          </cell>
          <cell r="C196">
            <v>2896</v>
          </cell>
          <cell r="Q196">
            <v>124</v>
          </cell>
          <cell r="R196">
            <v>23</v>
          </cell>
          <cell r="S196">
            <v>166</v>
          </cell>
          <cell r="T196">
            <v>99</v>
          </cell>
          <cell r="U196">
            <v>88</v>
          </cell>
          <cell r="V196">
            <v>1426</v>
          </cell>
          <cell r="W196">
            <v>484</v>
          </cell>
          <cell r="X196">
            <v>312</v>
          </cell>
          <cell r="Y196">
            <v>174</v>
          </cell>
          <cell r="AE196">
            <v>1.2155591189669297</v>
          </cell>
          <cell r="AF196">
            <v>4146865.3476462532</v>
          </cell>
          <cell r="AG196">
            <v>62</v>
          </cell>
          <cell r="AH196">
            <v>1199</v>
          </cell>
          <cell r="AJ196">
            <v>99</v>
          </cell>
          <cell r="AK196">
            <v>3.418508287292818E-2</v>
          </cell>
          <cell r="AM196">
            <v>0</v>
          </cell>
          <cell r="AN196">
            <v>4</v>
          </cell>
          <cell r="AP196">
            <v>0</v>
          </cell>
          <cell r="AQ196">
            <v>0</v>
          </cell>
          <cell r="AR196">
            <v>361.08</v>
          </cell>
          <cell r="AS196">
            <v>8.0203832945607623</v>
          </cell>
          <cell r="AU196">
            <v>118</v>
          </cell>
          <cell r="AV196">
            <v>727</v>
          </cell>
          <cell r="AW196">
            <v>0.1623108665749656</v>
          </cell>
          <cell r="AY196">
            <v>0</v>
          </cell>
          <cell r="AZ196">
            <v>895</v>
          </cell>
          <cell r="BA196">
            <v>1070</v>
          </cell>
          <cell r="BB196">
            <v>0.83644859813084116</v>
          </cell>
          <cell r="BD196">
            <v>0</v>
          </cell>
          <cell r="BE196">
            <v>0</v>
          </cell>
          <cell r="BF196">
            <v>-18608.189999999999</v>
          </cell>
          <cell r="BG196">
            <v>-22766.28</v>
          </cell>
          <cell r="BI196">
            <v>-49248.299999999996</v>
          </cell>
          <cell r="BL196">
            <v>-2031</v>
          </cell>
          <cell r="BM196">
            <v>-109595.07435988331</v>
          </cell>
          <cell r="BO196">
            <v>164582.84655112214</v>
          </cell>
          <cell r="BP196">
            <v>336617</v>
          </cell>
          <cell r="BQ196">
            <v>105974</v>
          </cell>
          <cell r="BR196">
            <v>275176.42614633241</v>
          </cell>
          <cell r="BS196">
            <v>17270.633688822705</v>
          </cell>
          <cell r="BT196">
            <v>36750.650098258549</v>
          </cell>
          <cell r="BU196">
            <v>126163.3288833969</v>
          </cell>
          <cell r="BV196">
            <v>187520.19939022846</v>
          </cell>
          <cell r="BW196">
            <v>296557.11276921572</v>
          </cell>
          <cell r="BX196">
            <v>89942.95135549175</v>
          </cell>
          <cell r="BY196">
            <v>155477.05861407673</v>
          </cell>
          <cell r="CA196">
            <v>-1975.3570111791305</v>
          </cell>
          <cell r="CD196">
            <v>0</v>
          </cell>
          <cell r="CE196">
            <v>222713.93433008689</v>
          </cell>
          <cell r="CF196">
            <v>0</v>
          </cell>
          <cell r="CG196">
            <v>2911005.7584266905</v>
          </cell>
          <cell r="CH196">
            <v>-22603</v>
          </cell>
          <cell r="CI196">
            <v>222935.36800000002</v>
          </cell>
          <cell r="CJ196">
            <v>50296.394000000008</v>
          </cell>
          <cell r="CK196">
            <v>172638.97400000002</v>
          </cell>
          <cell r="CL196">
            <v>8781431.0927473363</v>
          </cell>
          <cell r="CM196">
            <v>9871848.5581777394</v>
          </cell>
          <cell r="CO196">
            <v>147362.66676222908</v>
          </cell>
          <cell r="CP196">
            <v>49949.64</v>
          </cell>
          <cell r="CQ196">
            <v>48567.9</v>
          </cell>
          <cell r="CR196">
            <v>104486.36275801397</v>
          </cell>
          <cell r="CS196">
            <v>2382.9299999999998</v>
          </cell>
          <cell r="CT196">
            <v>165815.59174516291</v>
          </cell>
          <cell r="CU196">
            <v>43484.253646163532</v>
          </cell>
        </row>
        <row r="197">
          <cell r="B197" t="str">
            <v>Puolanka</v>
          </cell>
          <cell r="C197">
            <v>2597</v>
          </cell>
          <cell r="Q197">
            <v>71</v>
          </cell>
          <cell r="R197">
            <v>13</v>
          </cell>
          <cell r="S197">
            <v>119</v>
          </cell>
          <cell r="T197">
            <v>60</v>
          </cell>
          <cell r="U197">
            <v>63</v>
          </cell>
          <cell r="V197">
            <v>1300</v>
          </cell>
          <cell r="W197">
            <v>557</v>
          </cell>
          <cell r="X197">
            <v>283</v>
          </cell>
          <cell r="Y197">
            <v>131</v>
          </cell>
          <cell r="AE197">
            <v>1.931657078936486</v>
          </cell>
          <cell r="AF197">
            <v>5909452.8252497073</v>
          </cell>
          <cell r="AG197">
            <v>147</v>
          </cell>
          <cell r="AH197">
            <v>1024</v>
          </cell>
          <cell r="AJ197">
            <v>45</v>
          </cell>
          <cell r="AK197">
            <v>1.7327685791297651E-2</v>
          </cell>
          <cell r="AM197">
            <v>0</v>
          </cell>
          <cell r="AN197">
            <v>4</v>
          </cell>
          <cell r="AP197">
            <v>0</v>
          </cell>
          <cell r="AQ197">
            <v>0</v>
          </cell>
          <cell r="AR197">
            <v>2461.3000000000002</v>
          </cell>
          <cell r="AS197">
            <v>1.055133466054524</v>
          </cell>
          <cell r="AU197">
            <v>100</v>
          </cell>
          <cell r="AV197">
            <v>576</v>
          </cell>
          <cell r="AW197">
            <v>0.1736111111111111</v>
          </cell>
          <cell r="AY197">
            <v>1.6873</v>
          </cell>
          <cell r="AZ197">
            <v>740</v>
          </cell>
          <cell r="BA197">
            <v>793</v>
          </cell>
          <cell r="BB197">
            <v>0.93316519546027743</v>
          </cell>
          <cell r="BD197">
            <v>0</v>
          </cell>
          <cell r="BE197">
            <v>0</v>
          </cell>
          <cell r="BF197">
            <v>-16841.39</v>
          </cell>
          <cell r="BG197">
            <v>-20604.68</v>
          </cell>
          <cell r="BI197">
            <v>-44572.299999999996</v>
          </cell>
          <cell r="BL197">
            <v>133095</v>
          </cell>
          <cell r="BM197">
            <v>-64058.728440548468</v>
          </cell>
          <cell r="BO197">
            <v>-69019.54834536463</v>
          </cell>
          <cell r="BP197">
            <v>322815</v>
          </cell>
          <cell r="BQ197">
            <v>97700</v>
          </cell>
          <cell r="BR197">
            <v>244790.15556027857</v>
          </cell>
          <cell r="BS197">
            <v>14632.251434991533</v>
          </cell>
          <cell r="BT197">
            <v>24727.255836303801</v>
          </cell>
          <cell r="BU197">
            <v>130873.78517567727</v>
          </cell>
          <cell r="BV197">
            <v>148340.09179502461</v>
          </cell>
          <cell r="BW197">
            <v>236625.14772444111</v>
          </cell>
          <cell r="BX197">
            <v>72430.377757550363</v>
          </cell>
          <cell r="BY197">
            <v>137823.41903855279</v>
          </cell>
          <cell r="CA197">
            <v>-38300.04218500018</v>
          </cell>
          <cell r="CD197">
            <v>0</v>
          </cell>
          <cell r="CE197">
            <v>182730.18673995262</v>
          </cell>
          <cell r="CF197">
            <v>0</v>
          </cell>
          <cell r="CG197">
            <v>2333237.2636565394</v>
          </cell>
          <cell r="CH197">
            <v>-152672</v>
          </cell>
          <cell r="CI197">
            <v>27187.24</v>
          </cell>
          <cell r="CJ197">
            <v>58452.566000000006</v>
          </cell>
          <cell r="CK197">
            <v>-31265.326000000005</v>
          </cell>
          <cell r="CL197">
            <v>12883110.353889696</v>
          </cell>
          <cell r="CM197">
            <v>14113707.324171402</v>
          </cell>
          <cell r="CO197">
            <v>122057.3226547727</v>
          </cell>
          <cell r="CP197">
            <v>32339.190000000002</v>
          </cell>
          <cell r="CQ197">
            <v>48617.97</v>
          </cell>
          <cell r="CR197">
            <v>86538.039349806015</v>
          </cell>
          <cell r="CS197">
            <v>1444.2</v>
          </cell>
          <cell r="CT197">
            <v>178409.71958578291</v>
          </cell>
          <cell r="CU197">
            <v>40412.692360266941</v>
          </cell>
        </row>
        <row r="198">
          <cell r="B198" t="str">
            <v>Puumala</v>
          </cell>
          <cell r="C198">
            <v>2197</v>
          </cell>
          <cell r="Q198">
            <v>43</v>
          </cell>
          <cell r="R198">
            <v>12</v>
          </cell>
          <cell r="S198">
            <v>76</v>
          </cell>
          <cell r="T198">
            <v>65</v>
          </cell>
          <cell r="U198">
            <v>43</v>
          </cell>
          <cell r="V198">
            <v>1064</v>
          </cell>
          <cell r="W198">
            <v>527</v>
          </cell>
          <cell r="X198">
            <v>250</v>
          </cell>
          <cell r="Y198">
            <v>117</v>
          </cell>
          <cell r="AE198">
            <v>1.6954623507733333</v>
          </cell>
          <cell r="AF198">
            <v>4387968.4643165376</v>
          </cell>
          <cell r="AG198">
            <v>87</v>
          </cell>
          <cell r="AH198">
            <v>872</v>
          </cell>
          <cell r="AJ198">
            <v>47</v>
          </cell>
          <cell r="AK198">
            <v>2.1392808375056895E-2</v>
          </cell>
          <cell r="AM198">
            <v>0</v>
          </cell>
          <cell r="AN198">
            <v>4</v>
          </cell>
          <cell r="AP198">
            <v>1</v>
          </cell>
          <cell r="AQ198">
            <v>0</v>
          </cell>
          <cell r="AR198">
            <v>794.18</v>
          </cell>
          <cell r="AS198">
            <v>2.7663753808960188</v>
          </cell>
          <cell r="AU198">
            <v>74</v>
          </cell>
          <cell r="AV198">
            <v>469</v>
          </cell>
          <cell r="AW198">
            <v>0.15778251599147122</v>
          </cell>
          <cell r="AY198">
            <v>0.79273333333333329</v>
          </cell>
          <cell r="AZ198">
            <v>626</v>
          </cell>
          <cell r="BA198">
            <v>761</v>
          </cell>
          <cell r="BB198">
            <v>0.82260183968462552</v>
          </cell>
          <cell r="BD198">
            <v>0</v>
          </cell>
          <cell r="BE198">
            <v>0</v>
          </cell>
          <cell r="BF198">
            <v>-13932.48</v>
          </cell>
          <cell r="BG198">
            <v>-17045.759999999998</v>
          </cell>
          <cell r="BI198">
            <v>-36873.599999999999</v>
          </cell>
          <cell r="BL198">
            <v>2864</v>
          </cell>
          <cell r="BM198">
            <v>-39508.271373010277</v>
          </cell>
          <cell r="BO198">
            <v>270448.9247596208</v>
          </cell>
          <cell r="BP198">
            <v>306712</v>
          </cell>
          <cell r="BQ198">
            <v>80932</v>
          </cell>
          <cell r="BR198">
            <v>212840.17227451561</v>
          </cell>
          <cell r="BS198">
            <v>11757.206041825455</v>
          </cell>
          <cell r="BT198">
            <v>28178.923088862364</v>
          </cell>
          <cell r="BU198">
            <v>96841.916664258693</v>
          </cell>
          <cell r="BV198">
            <v>115917.57965680344</v>
          </cell>
          <cell r="BW198">
            <v>195401.13376254923</v>
          </cell>
          <cell r="BX198">
            <v>64132.152054768645</v>
          </cell>
          <cell r="BY198">
            <v>103884.00046307367</v>
          </cell>
          <cell r="CA198">
            <v>-34376.447240499401</v>
          </cell>
          <cell r="CD198">
            <v>0</v>
          </cell>
          <cell r="CE198">
            <v>147871.35475768524</v>
          </cell>
          <cell r="CF198">
            <v>0</v>
          </cell>
          <cell r="CG198">
            <v>840992.71232499112</v>
          </cell>
          <cell r="CH198">
            <v>-318138</v>
          </cell>
          <cell r="CI198">
            <v>10874.896000000001</v>
          </cell>
          <cell r="CJ198">
            <v>114186.40800000001</v>
          </cell>
          <cell r="CK198">
            <v>-103311.51200000002</v>
          </cell>
          <cell r="CL198">
            <v>6989575.9117806479</v>
          </cell>
          <cell r="CM198">
            <v>8021607.3478872702</v>
          </cell>
          <cell r="CO198">
            <v>109414.54128188266</v>
          </cell>
          <cell r="CP198">
            <v>24227.71</v>
          </cell>
          <cell r="CQ198">
            <v>44762.58</v>
          </cell>
          <cell r="CR198">
            <v>78272.184802395408</v>
          </cell>
          <cell r="CS198">
            <v>1564.55</v>
          </cell>
          <cell r="CT198">
            <v>90292.529825063015</v>
          </cell>
          <cell r="CU198">
            <v>43461.0443401636</v>
          </cell>
        </row>
        <row r="199">
          <cell r="B199" t="str">
            <v>Pyhtää</v>
          </cell>
          <cell r="C199">
            <v>5187</v>
          </cell>
          <cell r="Q199">
            <v>279</v>
          </cell>
          <cell r="R199">
            <v>83</v>
          </cell>
          <cell r="S199">
            <v>379</v>
          </cell>
          <cell r="T199">
            <v>174</v>
          </cell>
          <cell r="U199">
            <v>159</v>
          </cell>
          <cell r="V199">
            <v>2787</v>
          </cell>
          <cell r="W199">
            <v>779</v>
          </cell>
          <cell r="X199">
            <v>381</v>
          </cell>
          <cell r="Y199">
            <v>166</v>
          </cell>
          <cell r="AE199">
            <v>1.004628643682473</v>
          </cell>
          <cell r="AF199">
            <v>6138568.3366920026</v>
          </cell>
          <cell r="AG199">
            <v>228</v>
          </cell>
          <cell r="AH199">
            <v>2447</v>
          </cell>
          <cell r="AJ199">
            <v>178</v>
          </cell>
          <cell r="AK199">
            <v>3.4316560632350106E-2</v>
          </cell>
          <cell r="AM199">
            <v>1</v>
          </cell>
          <cell r="AN199">
            <v>385</v>
          </cell>
          <cell r="AP199">
            <v>3</v>
          </cell>
          <cell r="AQ199">
            <v>193</v>
          </cell>
          <cell r="AR199">
            <v>324.75</v>
          </cell>
          <cell r="AS199">
            <v>15.972286374133949</v>
          </cell>
          <cell r="AU199">
            <v>216</v>
          </cell>
          <cell r="AV199">
            <v>1672</v>
          </cell>
          <cell r="AW199">
            <v>0.12918660287081341</v>
          </cell>
          <cell r="AY199">
            <v>0</v>
          </cell>
          <cell r="AZ199">
            <v>1056</v>
          </cell>
          <cell r="BA199">
            <v>2115</v>
          </cell>
          <cell r="BB199">
            <v>0.49929078014184397</v>
          </cell>
          <cell r="BD199">
            <v>0</v>
          </cell>
          <cell r="BE199">
            <v>0</v>
          </cell>
          <cell r="BF199">
            <v>-33215.839999999997</v>
          </cell>
          <cell r="BG199">
            <v>-40638.080000000002</v>
          </cell>
          <cell r="BI199">
            <v>-87908.800000000003</v>
          </cell>
          <cell r="BL199">
            <v>97136</v>
          </cell>
          <cell r="BM199">
            <v>-105377.63266941978</v>
          </cell>
          <cell r="BO199">
            <v>190396.44915563427</v>
          </cell>
          <cell r="BP199">
            <v>373776</v>
          </cell>
          <cell r="BQ199">
            <v>115577</v>
          </cell>
          <cell r="BR199">
            <v>235069.57846489979</v>
          </cell>
          <cell r="BS199">
            <v>9112.4034369587462</v>
          </cell>
          <cell r="BT199">
            <v>-127110.83688082914</v>
          </cell>
          <cell r="BU199">
            <v>99430.336952960934</v>
          </cell>
          <cell r="BV199">
            <v>228962.00169117263</v>
          </cell>
          <cell r="BW199">
            <v>403407.92759863316</v>
          </cell>
          <cell r="BX199">
            <v>117512.97516334013</v>
          </cell>
          <cell r="BY199">
            <v>200386.0547264546</v>
          </cell>
          <cell r="CA199">
            <v>32363.602616004129</v>
          </cell>
          <cell r="CD199">
            <v>0</v>
          </cell>
          <cell r="CE199">
            <v>250593.10278812898</v>
          </cell>
          <cell r="CF199">
            <v>0</v>
          </cell>
          <cell r="CG199">
            <v>1225676.70100012</v>
          </cell>
          <cell r="CH199">
            <v>-843623</v>
          </cell>
          <cell r="CI199">
            <v>93863.946100000001</v>
          </cell>
          <cell r="CJ199">
            <v>321924.10884</v>
          </cell>
          <cell r="CK199">
            <v>-228060.16274</v>
          </cell>
          <cell r="CL199">
            <v>7378142.0201244764</v>
          </cell>
          <cell r="CM199">
            <v>8582530.8608523924</v>
          </cell>
          <cell r="CO199">
            <v>354535.80505628069</v>
          </cell>
          <cell r="CP199">
            <v>108864.6</v>
          </cell>
          <cell r="CQ199">
            <v>66392.820000000007</v>
          </cell>
          <cell r="CR199">
            <v>253538.69713701206</v>
          </cell>
          <cell r="CS199">
            <v>4188.18</v>
          </cell>
          <cell r="CT199">
            <v>233521.63381501846</v>
          </cell>
          <cell r="CU199">
            <v>106526.02778663224</v>
          </cell>
        </row>
        <row r="200">
          <cell r="B200" t="str">
            <v>Pyhäjoki</v>
          </cell>
          <cell r="C200">
            <v>3146</v>
          </cell>
          <cell r="Q200">
            <v>201</v>
          </cell>
          <cell r="R200">
            <v>36</v>
          </cell>
          <cell r="S200">
            <v>243</v>
          </cell>
          <cell r="T200">
            <v>119</v>
          </cell>
          <cell r="U200">
            <v>119</v>
          </cell>
          <cell r="V200">
            <v>1537</v>
          </cell>
          <cell r="W200">
            <v>521</v>
          </cell>
          <cell r="X200">
            <v>246</v>
          </cell>
          <cell r="Y200">
            <v>124</v>
          </cell>
          <cell r="AE200">
            <v>1.4141526137865597</v>
          </cell>
          <cell r="AF200">
            <v>5240832.6168616246</v>
          </cell>
          <cell r="AG200">
            <v>102</v>
          </cell>
          <cell r="AH200">
            <v>1274</v>
          </cell>
          <cell r="AJ200">
            <v>56</v>
          </cell>
          <cell r="AK200">
            <v>1.7800381436745075E-2</v>
          </cell>
          <cell r="AM200">
            <v>0</v>
          </cell>
          <cell r="AN200">
            <v>11</v>
          </cell>
          <cell r="AP200">
            <v>0</v>
          </cell>
          <cell r="AQ200">
            <v>0</v>
          </cell>
          <cell r="AR200">
            <v>543.01</v>
          </cell>
          <cell r="AS200">
            <v>5.793631793152981</v>
          </cell>
          <cell r="AU200">
            <v>89</v>
          </cell>
          <cell r="AV200">
            <v>857</v>
          </cell>
          <cell r="AW200">
            <v>0.10385064177362893</v>
          </cell>
          <cell r="AY200">
            <v>0.1968</v>
          </cell>
          <cell r="AZ200">
            <v>890</v>
          </cell>
          <cell r="BA200">
            <v>1143</v>
          </cell>
          <cell r="BB200">
            <v>0.77865266841644798</v>
          </cell>
          <cell r="BD200">
            <v>0</v>
          </cell>
          <cell r="BE200">
            <v>0</v>
          </cell>
          <cell r="BF200">
            <v>-20122.59</v>
          </cell>
          <cell r="BG200">
            <v>-24619.079999999998</v>
          </cell>
          <cell r="BI200">
            <v>-53256.299999999996</v>
          </cell>
          <cell r="BL200">
            <v>22461</v>
          </cell>
          <cell r="BM200">
            <v>-68151.686956320264</v>
          </cell>
          <cell r="BO200">
            <v>-15316.170387493446</v>
          </cell>
          <cell r="BP200">
            <v>278360</v>
          </cell>
          <cell r="BQ200">
            <v>90828</v>
          </cell>
          <cell r="BR200">
            <v>209003.70193620183</v>
          </cell>
          <cell r="BS200">
            <v>9695.6380265799944</v>
          </cell>
          <cell r="BT200">
            <v>35066.451506575082</v>
          </cell>
          <cell r="BU200">
            <v>103455.7139788927</v>
          </cell>
          <cell r="BV200">
            <v>169578.02322362876</v>
          </cell>
          <cell r="BW200">
            <v>253663.12014994805</v>
          </cell>
          <cell r="BX200">
            <v>67489.591737845505</v>
          </cell>
          <cell r="BY200">
            <v>122279.33884860553</v>
          </cell>
          <cell r="CA200">
            <v>13041.601410651849</v>
          </cell>
          <cell r="CD200">
            <v>0</v>
          </cell>
          <cell r="CE200">
            <v>168297.57116804409</v>
          </cell>
          <cell r="CF200">
            <v>0</v>
          </cell>
          <cell r="CG200">
            <v>2170692.3335202644</v>
          </cell>
          <cell r="CH200">
            <v>506282</v>
          </cell>
          <cell r="CI200">
            <v>167201.52600000001</v>
          </cell>
          <cell r="CJ200">
            <v>43635.520199999999</v>
          </cell>
          <cell r="CK200">
            <v>123566.00580000001</v>
          </cell>
          <cell r="CL200">
            <v>9234449.2295913808</v>
          </cell>
          <cell r="CM200">
            <v>9936621.7180924974</v>
          </cell>
          <cell r="CO200">
            <v>173925.68902258057</v>
          </cell>
          <cell r="CP200">
            <v>71936.02</v>
          </cell>
          <cell r="CQ200">
            <v>44612.37</v>
          </cell>
          <cell r="CR200">
            <v>124492.96999395578</v>
          </cell>
          <cell r="CS200">
            <v>2864.33</v>
          </cell>
          <cell r="CT200">
            <v>213550.46828504087</v>
          </cell>
          <cell r="CU200">
            <v>56088.713423974383</v>
          </cell>
        </row>
        <row r="201">
          <cell r="B201" t="str">
            <v>Pyhäjärvi</v>
          </cell>
          <cell r="C201">
            <v>5248</v>
          </cell>
          <cell r="Q201">
            <v>285</v>
          </cell>
          <cell r="R201">
            <v>55</v>
          </cell>
          <cell r="S201">
            <v>326</v>
          </cell>
          <cell r="T201">
            <v>167</v>
          </cell>
          <cell r="U201">
            <v>136</v>
          </cell>
          <cell r="V201">
            <v>2557</v>
          </cell>
          <cell r="W201">
            <v>922</v>
          </cell>
          <cell r="X201">
            <v>556</v>
          </cell>
          <cell r="Y201">
            <v>244</v>
          </cell>
          <cell r="AE201">
            <v>1.7582547817192253</v>
          </cell>
          <cell r="AF201">
            <v>10869784.249276819</v>
          </cell>
          <cell r="AG201">
            <v>224</v>
          </cell>
          <cell r="AH201">
            <v>2064</v>
          </cell>
          <cell r="AJ201">
            <v>61</v>
          </cell>
          <cell r="AK201">
            <v>1.1623475609756097E-2</v>
          </cell>
          <cell r="AM201">
            <v>0</v>
          </cell>
          <cell r="AN201">
            <v>12</v>
          </cell>
          <cell r="AP201">
            <v>0</v>
          </cell>
          <cell r="AQ201">
            <v>0</v>
          </cell>
          <cell r="AR201">
            <v>1310.8</v>
          </cell>
          <cell r="AS201">
            <v>4.0036618858712236</v>
          </cell>
          <cell r="AU201">
            <v>178</v>
          </cell>
          <cell r="AV201">
            <v>1245</v>
          </cell>
          <cell r="AW201">
            <v>0.14297188755020079</v>
          </cell>
          <cell r="AY201">
            <v>0.97928333333333339</v>
          </cell>
          <cell r="AZ201">
            <v>1678</v>
          </cell>
          <cell r="BA201">
            <v>1726</v>
          </cell>
          <cell r="BB201">
            <v>0.97219003476245658</v>
          </cell>
          <cell r="BD201">
            <v>0</v>
          </cell>
          <cell r="BE201">
            <v>0</v>
          </cell>
          <cell r="BF201">
            <v>-33676.47</v>
          </cell>
          <cell r="BG201">
            <v>-41201.64</v>
          </cell>
          <cell r="BI201">
            <v>-89127.9</v>
          </cell>
          <cell r="BL201">
            <v>115437</v>
          </cell>
          <cell r="BM201">
            <v>-184145.91046944671</v>
          </cell>
          <cell r="BO201">
            <v>-60032.6572009027</v>
          </cell>
          <cell r="BP201">
            <v>568854</v>
          </cell>
          <cell r="BQ201">
            <v>160404</v>
          </cell>
          <cell r="BR201">
            <v>347711.14435782126</v>
          </cell>
          <cell r="BS201">
            <v>18609.896890713761</v>
          </cell>
          <cell r="BT201">
            <v>54407.338960087392</v>
          </cell>
          <cell r="BU201">
            <v>220486.06081992874</v>
          </cell>
          <cell r="BV201">
            <v>276663.93872109958</v>
          </cell>
          <cell r="BW201">
            <v>449731.40092725924</v>
          </cell>
          <cell r="BX201">
            <v>115058.54717717654</v>
          </cell>
          <cell r="BY201">
            <v>223906.49939928832</v>
          </cell>
          <cell r="CA201">
            <v>-271249.98354241444</v>
          </cell>
          <cell r="CD201">
            <v>0</v>
          </cell>
          <cell r="CE201">
            <v>306356.24364803953</v>
          </cell>
          <cell r="CF201">
            <v>0</v>
          </cell>
          <cell r="CG201">
            <v>1313839.3801516886</v>
          </cell>
          <cell r="CH201">
            <v>-336897</v>
          </cell>
          <cell r="CI201">
            <v>33984.050000000003</v>
          </cell>
          <cell r="CJ201">
            <v>100660.7561</v>
          </cell>
          <cell r="CK201">
            <v>-66676.706099999996</v>
          </cell>
          <cell r="CL201">
            <v>15278399.83244771</v>
          </cell>
          <cell r="CM201">
            <v>16412348.002672611</v>
          </cell>
          <cell r="CO201">
            <v>287111.40561261511</v>
          </cell>
          <cell r="CP201">
            <v>99152.17</v>
          </cell>
          <cell r="CQ201">
            <v>86220.54</v>
          </cell>
          <cell r="CR201">
            <v>207869.61025876226</v>
          </cell>
          <cell r="CS201">
            <v>4019.69</v>
          </cell>
          <cell r="CT201">
            <v>356234.22045769054</v>
          </cell>
          <cell r="CU201">
            <v>99137.03549639316</v>
          </cell>
        </row>
        <row r="202">
          <cell r="B202" t="str">
            <v>Pyhäntä</v>
          </cell>
          <cell r="C202">
            <v>1557</v>
          </cell>
          <cell r="Q202">
            <v>121</v>
          </cell>
          <cell r="R202">
            <v>24</v>
          </cell>
          <cell r="S202">
            <v>142</v>
          </cell>
          <cell r="T202">
            <v>79</v>
          </cell>
          <cell r="U202">
            <v>57</v>
          </cell>
          <cell r="V202">
            <v>785</v>
          </cell>
          <cell r="W202">
            <v>210</v>
          </cell>
          <cell r="X202">
            <v>102</v>
          </cell>
          <cell r="Y202">
            <v>37</v>
          </cell>
          <cell r="AE202">
            <v>1.1561720935597661</v>
          </cell>
          <cell r="AF202">
            <v>2120588.4207142708</v>
          </cell>
          <cell r="AG202">
            <v>54</v>
          </cell>
          <cell r="AH202">
            <v>669</v>
          </cell>
          <cell r="AJ202">
            <v>23</v>
          </cell>
          <cell r="AK202">
            <v>1.4771997430956968E-2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810.67</v>
          </cell>
          <cell r="AS202">
            <v>1.9206335500265215</v>
          </cell>
          <cell r="AU202">
            <v>37</v>
          </cell>
          <cell r="AV202">
            <v>378</v>
          </cell>
          <cell r="AW202">
            <v>9.7883597883597878E-2</v>
          </cell>
          <cell r="AY202">
            <v>1.4088000000000001</v>
          </cell>
          <cell r="AZ202">
            <v>779</v>
          </cell>
          <cell r="BA202">
            <v>596</v>
          </cell>
          <cell r="BB202">
            <v>1.3070469798657718</v>
          </cell>
          <cell r="BD202">
            <v>0</v>
          </cell>
          <cell r="BE202">
            <v>0</v>
          </cell>
          <cell r="BF202">
            <v>-9963.49</v>
          </cell>
          <cell r="BG202">
            <v>-12189.88</v>
          </cell>
          <cell r="BI202">
            <v>-26369.3</v>
          </cell>
          <cell r="BL202">
            <v>27930</v>
          </cell>
          <cell r="BM202">
            <v>-10506.663095141846</v>
          </cell>
          <cell r="BO202">
            <v>-38762.769205734134</v>
          </cell>
          <cell r="BP202">
            <v>142597</v>
          </cell>
          <cell r="BQ202">
            <v>43369</v>
          </cell>
          <cell r="BR202">
            <v>115066.93553217359</v>
          </cell>
          <cell r="BS202">
            <v>6926.7245693992936</v>
          </cell>
          <cell r="BT202">
            <v>14447.999352274763</v>
          </cell>
          <cell r="BU202">
            <v>58673.825378823858</v>
          </cell>
          <cell r="BV202">
            <v>84154.459678724073</v>
          </cell>
          <cell r="BW202">
            <v>133597.43870718923</v>
          </cell>
          <cell r="BX202">
            <v>38246.733577729887</v>
          </cell>
          <cell r="BY202">
            <v>71275.458681500822</v>
          </cell>
          <cell r="CA202">
            <v>-14805.284160239758</v>
          </cell>
          <cell r="CD202">
            <v>0</v>
          </cell>
          <cell r="CE202">
            <v>97779.000739567084</v>
          </cell>
          <cell r="CF202">
            <v>0</v>
          </cell>
          <cell r="CG202">
            <v>1318296.2276390663</v>
          </cell>
          <cell r="CH202">
            <v>-95524</v>
          </cell>
          <cell r="CI202">
            <v>183717.77429999999</v>
          </cell>
          <cell r="CJ202">
            <v>35343.412000000004</v>
          </cell>
          <cell r="CK202">
            <v>148374.36229999998</v>
          </cell>
          <cell r="CL202">
            <v>5120621.2846982051</v>
          </cell>
          <cell r="CM202">
            <v>5473192.7481794022</v>
          </cell>
          <cell r="CO202">
            <v>72469.315965321934</v>
          </cell>
          <cell r="CP202">
            <v>43439.11</v>
          </cell>
          <cell r="CQ202">
            <v>17474.43</v>
          </cell>
          <cell r="CR202">
            <v>50636.341283532944</v>
          </cell>
          <cell r="CS202">
            <v>1901.53</v>
          </cell>
          <cell r="CT202">
            <v>105689.15420210065</v>
          </cell>
          <cell r="CU202">
            <v>23155.235587889154</v>
          </cell>
        </row>
        <row r="203">
          <cell r="B203" t="str">
            <v>Pyhäranta</v>
          </cell>
          <cell r="C203">
            <v>2028</v>
          </cell>
          <cell r="Q203">
            <v>98</v>
          </cell>
          <cell r="R203">
            <v>26</v>
          </cell>
          <cell r="S203">
            <v>132</v>
          </cell>
          <cell r="T203">
            <v>53</v>
          </cell>
          <cell r="U203">
            <v>71</v>
          </cell>
          <cell r="V203">
            <v>1082</v>
          </cell>
          <cell r="W203">
            <v>338</v>
          </cell>
          <cell r="X203">
            <v>162</v>
          </cell>
          <cell r="Y203">
            <v>66</v>
          </cell>
          <cell r="AE203">
            <v>0.98630145629466115</v>
          </cell>
          <cell r="AF203">
            <v>2356258.3982646447</v>
          </cell>
          <cell r="AG203">
            <v>54</v>
          </cell>
          <cell r="AH203">
            <v>936</v>
          </cell>
          <cell r="AJ203">
            <v>34</v>
          </cell>
          <cell r="AK203">
            <v>1.6765285996055226E-2</v>
          </cell>
          <cell r="AM203">
            <v>0</v>
          </cell>
          <cell r="AN203">
            <v>6</v>
          </cell>
          <cell r="AP203">
            <v>0</v>
          </cell>
          <cell r="AQ203">
            <v>0</v>
          </cell>
          <cell r="AR203">
            <v>143.49</v>
          </cell>
          <cell r="AS203">
            <v>14.13338908634748</v>
          </cell>
          <cell r="AU203">
            <v>79</v>
          </cell>
          <cell r="AV203">
            <v>593</v>
          </cell>
          <cell r="AW203">
            <v>0.13322091062394603</v>
          </cell>
          <cell r="AY203">
            <v>0</v>
          </cell>
          <cell r="AZ203">
            <v>488</v>
          </cell>
          <cell r="BA203">
            <v>874</v>
          </cell>
          <cell r="BB203">
            <v>0.5583524027459954</v>
          </cell>
          <cell r="BD203">
            <v>0</v>
          </cell>
          <cell r="BE203">
            <v>0</v>
          </cell>
          <cell r="BF203">
            <v>-13105.869999999999</v>
          </cell>
          <cell r="BG203">
            <v>-16034.439999999999</v>
          </cell>
          <cell r="BI203">
            <v>-34685.9</v>
          </cell>
          <cell r="BL203">
            <v>38872</v>
          </cell>
          <cell r="BM203">
            <v>-34154.984064736112</v>
          </cell>
          <cell r="BO203">
            <v>125422.74595760088</v>
          </cell>
          <cell r="BP203">
            <v>166578</v>
          </cell>
          <cell r="BQ203">
            <v>56438</v>
          </cell>
          <cell r="BR203">
            <v>129722.21444774065</v>
          </cell>
          <cell r="BS203">
            <v>5761.3464177759088</v>
          </cell>
          <cell r="BT203">
            <v>-32797.722960964798</v>
          </cell>
          <cell r="BU203">
            <v>53378.442383955633</v>
          </cell>
          <cell r="BV203">
            <v>104600.43267838539</v>
          </cell>
          <cell r="BW203">
            <v>186841.64452944396</v>
          </cell>
          <cell r="BX203">
            <v>53002.486559640914</v>
          </cell>
          <cell r="BY203">
            <v>88648.774104628959</v>
          </cell>
          <cell r="CA203">
            <v>9383.6318819878015</v>
          </cell>
          <cell r="CD203">
            <v>0</v>
          </cell>
          <cell r="CE203">
            <v>112294.50293525125</v>
          </cell>
          <cell r="CF203">
            <v>0</v>
          </cell>
          <cell r="CG203">
            <v>768831.14249705558</v>
          </cell>
          <cell r="CH203">
            <v>-467921</v>
          </cell>
          <cell r="CI203">
            <v>13593.62</v>
          </cell>
          <cell r="CJ203">
            <v>661176.00509400014</v>
          </cell>
          <cell r="CK203">
            <v>-647582.38509400014</v>
          </cell>
          <cell r="CL203">
            <v>2551258.644450773</v>
          </cell>
          <cell r="CM203">
            <v>3351544.2593096909</v>
          </cell>
          <cell r="CO203">
            <v>138653.29017304323</v>
          </cell>
          <cell r="CP203">
            <v>38529.53</v>
          </cell>
          <cell r="CQ203">
            <v>28339.62</v>
          </cell>
          <cell r="CR203">
            <v>95308.348955895053</v>
          </cell>
          <cell r="CS203">
            <v>1275.71</v>
          </cell>
          <cell r="CT203">
            <v>116116.71963369833</v>
          </cell>
          <cell r="CU203">
            <v>40259.71135417551</v>
          </cell>
        </row>
        <row r="204">
          <cell r="B204" t="str">
            <v>Pälkäne</v>
          </cell>
          <cell r="C204">
            <v>6499</v>
          </cell>
          <cell r="Q204">
            <v>300</v>
          </cell>
          <cell r="R204">
            <v>76</v>
          </cell>
          <cell r="S204">
            <v>437</v>
          </cell>
          <cell r="T204">
            <v>238</v>
          </cell>
          <cell r="U204">
            <v>220</v>
          </cell>
          <cell r="V204">
            <v>3355</v>
          </cell>
          <cell r="W204">
            <v>1019</v>
          </cell>
          <cell r="X204">
            <v>612</v>
          </cell>
          <cell r="Y204">
            <v>242</v>
          </cell>
          <cell r="AE204">
            <v>1.188651374310129</v>
          </cell>
          <cell r="AF204">
            <v>9100103.3417737205</v>
          </cell>
          <cell r="AG204">
            <v>209</v>
          </cell>
          <cell r="AH204">
            <v>2933</v>
          </cell>
          <cell r="AJ204">
            <v>161</v>
          </cell>
          <cell r="AK204">
            <v>2.4773042006462534E-2</v>
          </cell>
          <cell r="AM204">
            <v>0</v>
          </cell>
          <cell r="AN204">
            <v>26</v>
          </cell>
          <cell r="AP204">
            <v>0</v>
          </cell>
          <cell r="AQ204">
            <v>0</v>
          </cell>
          <cell r="AR204">
            <v>560.6</v>
          </cell>
          <cell r="AS204">
            <v>11.59293613985016</v>
          </cell>
          <cell r="AU204">
            <v>234</v>
          </cell>
          <cell r="AV204">
            <v>1847</v>
          </cell>
          <cell r="AW204">
            <v>0.12669193286410396</v>
          </cell>
          <cell r="AY204">
            <v>0</v>
          </cell>
          <cell r="AZ204">
            <v>1929</v>
          </cell>
          <cell r="BA204">
            <v>2586</v>
          </cell>
          <cell r="BB204">
            <v>0.74593967517401394</v>
          </cell>
          <cell r="BD204">
            <v>0</v>
          </cell>
          <cell r="BE204">
            <v>0</v>
          </cell>
          <cell r="BF204">
            <v>-41437.769999999997</v>
          </cell>
          <cell r="BG204">
            <v>-50697.24</v>
          </cell>
          <cell r="BI204">
            <v>-109668.9</v>
          </cell>
          <cell r="BL204">
            <v>-130052</v>
          </cell>
          <cell r="BM204">
            <v>-274457.71346330619</v>
          </cell>
          <cell r="BO204">
            <v>-12804.24278062582</v>
          </cell>
          <cell r="BP204">
            <v>642019</v>
          </cell>
          <cell r="BQ204">
            <v>195798</v>
          </cell>
          <cell r="BR204">
            <v>456431.13350845047</v>
          </cell>
          <cell r="BS204">
            <v>18923.518182305219</v>
          </cell>
          <cell r="BT204">
            <v>38485.852356147429</v>
          </cell>
          <cell r="BU204">
            <v>180396.70705651797</v>
          </cell>
          <cell r="BV204">
            <v>367715.8901137397</v>
          </cell>
          <cell r="BW204">
            <v>580818.18193554052</v>
          </cell>
          <cell r="BX204">
            <v>180688.9369229741</v>
          </cell>
          <cell r="BY204">
            <v>312527.85830413218</v>
          </cell>
          <cell r="CA204">
            <v>28945.692172771458</v>
          </cell>
          <cell r="CD204">
            <v>0</v>
          </cell>
          <cell r="CE204">
            <v>425403.13553182187</v>
          </cell>
          <cell r="CF204">
            <v>0</v>
          </cell>
          <cell r="CG204">
            <v>4324092.1019169167</v>
          </cell>
          <cell r="CH204">
            <v>-722989</v>
          </cell>
          <cell r="CI204">
            <v>134576.83800000002</v>
          </cell>
          <cell r="CJ204">
            <v>728889.90440000012</v>
          </cell>
          <cell r="CK204">
            <v>-594313.06640000013</v>
          </cell>
          <cell r="CL204">
            <v>13529908.814888602</v>
          </cell>
          <cell r="CM204">
            <v>15989455.323131695</v>
          </cell>
          <cell r="CO204">
            <v>380139.69155640493</v>
          </cell>
          <cell r="CP204">
            <v>128609.65000000001</v>
          </cell>
          <cell r="CQ204">
            <v>93781.11</v>
          </cell>
          <cell r="CR204">
            <v>270153.15561941353</v>
          </cell>
          <cell r="CS204">
            <v>5728.66</v>
          </cell>
          <cell r="CT204">
            <v>408968.37599437946</v>
          </cell>
          <cell r="CU204">
            <v>115218.96834069336</v>
          </cell>
        </row>
        <row r="205">
          <cell r="B205" t="str">
            <v>Pöytyä</v>
          </cell>
          <cell r="C205">
            <v>8333</v>
          </cell>
          <cell r="Q205">
            <v>537</v>
          </cell>
          <cell r="R205">
            <v>121</v>
          </cell>
          <cell r="S205">
            <v>645</v>
          </cell>
          <cell r="T205">
            <v>333</v>
          </cell>
          <cell r="U205">
            <v>275</v>
          </cell>
          <cell r="V205">
            <v>4359</v>
          </cell>
          <cell r="W205">
            <v>1164</v>
          </cell>
          <cell r="X205">
            <v>619</v>
          </cell>
          <cell r="Y205">
            <v>280</v>
          </cell>
          <cell r="AE205">
            <v>0.98989092272099599</v>
          </cell>
          <cell r="AF205">
            <v>9717040.5275421217</v>
          </cell>
          <cell r="AG205">
            <v>283</v>
          </cell>
          <cell r="AH205">
            <v>3841</v>
          </cell>
          <cell r="AJ205">
            <v>281</v>
          </cell>
          <cell r="AK205">
            <v>3.3721348853954156E-2</v>
          </cell>
          <cell r="AM205">
            <v>0</v>
          </cell>
          <cell r="AN205">
            <v>49</v>
          </cell>
          <cell r="AP205">
            <v>0</v>
          </cell>
          <cell r="AQ205">
            <v>0</v>
          </cell>
          <cell r="AR205">
            <v>750.07</v>
          </cell>
          <cell r="AS205">
            <v>11.109629767888329</v>
          </cell>
          <cell r="AU205">
            <v>429</v>
          </cell>
          <cell r="AV205">
            <v>2518</v>
          </cell>
          <cell r="AW205">
            <v>0.17037331215250198</v>
          </cell>
          <cell r="AY205">
            <v>0</v>
          </cell>
          <cell r="AZ205">
            <v>2602</v>
          </cell>
          <cell r="BA205">
            <v>3468</v>
          </cell>
          <cell r="BB205">
            <v>0.75028835063437138</v>
          </cell>
          <cell r="BD205">
            <v>0</v>
          </cell>
          <cell r="BE205">
            <v>2</v>
          </cell>
          <cell r="BF205">
            <v>-53142.82</v>
          </cell>
          <cell r="BG205">
            <v>-65017.84</v>
          </cell>
          <cell r="BI205">
            <v>-140647.4</v>
          </cell>
          <cell r="BL205">
            <v>-25759</v>
          </cell>
          <cell r="BM205">
            <v>-218257.03060568526</v>
          </cell>
          <cell r="BO205">
            <v>4699.7636457309127</v>
          </cell>
          <cell r="BP205">
            <v>728276</v>
          </cell>
          <cell r="BQ205">
            <v>246779</v>
          </cell>
          <cell r="BR205">
            <v>568370.51566298259</v>
          </cell>
          <cell r="BS205">
            <v>26839.740816751018</v>
          </cell>
          <cell r="BT205">
            <v>50553.860423168335</v>
          </cell>
          <cell r="BU205">
            <v>235055.66469803228</v>
          </cell>
          <cell r="BV205">
            <v>500128.31312373478</v>
          </cell>
          <cell r="BW205">
            <v>790161.82195025135</v>
          </cell>
          <cell r="BX205">
            <v>233954.87761570083</v>
          </cell>
          <cell r="BY205">
            <v>406319.46533997421</v>
          </cell>
          <cell r="CA205">
            <v>4953.7862483705758</v>
          </cell>
          <cell r="CD205">
            <v>0</v>
          </cell>
          <cell r="CE205">
            <v>551237.13645169255</v>
          </cell>
          <cell r="CF205">
            <v>0</v>
          </cell>
          <cell r="CG205">
            <v>6278020.2354275137</v>
          </cell>
          <cell r="CH205">
            <v>-655647</v>
          </cell>
          <cell r="CI205">
            <v>136072.13620000004</v>
          </cell>
          <cell r="CJ205">
            <v>174705.20424000002</v>
          </cell>
          <cell r="CK205">
            <v>-38633.068039999984</v>
          </cell>
          <cell r="CL205">
            <v>17753680.541864567</v>
          </cell>
          <cell r="CM205">
            <v>20790084.495976377</v>
          </cell>
          <cell r="CO205">
            <v>461086.58522239723</v>
          </cell>
          <cell r="CP205">
            <v>194462.06</v>
          </cell>
          <cell r="CQ205">
            <v>103294.41</v>
          </cell>
          <cell r="CR205">
            <v>325653.67633435415</v>
          </cell>
          <cell r="CS205">
            <v>8015.31</v>
          </cell>
          <cell r="CT205">
            <v>477120.62362308096</v>
          </cell>
          <cell r="CU205">
            <v>138837.2882048256</v>
          </cell>
        </row>
        <row r="206">
          <cell r="B206" t="str">
            <v>Porvoo</v>
          </cell>
          <cell r="C206">
            <v>50262</v>
          </cell>
          <cell r="Q206">
            <v>3039</v>
          </cell>
          <cell r="R206">
            <v>614</v>
          </cell>
          <cell r="S206">
            <v>3735</v>
          </cell>
          <cell r="T206">
            <v>1902</v>
          </cell>
          <cell r="U206">
            <v>1795</v>
          </cell>
          <cell r="V206">
            <v>28747</v>
          </cell>
          <cell r="W206">
            <v>6250</v>
          </cell>
          <cell r="X206">
            <v>3054</v>
          </cell>
          <cell r="Y206">
            <v>1126</v>
          </cell>
          <cell r="AE206">
            <v>0.86992349778075095</v>
          </cell>
          <cell r="AF206">
            <v>51506983.727947295</v>
          </cell>
          <cell r="AG206">
            <v>2038</v>
          </cell>
          <cell r="AH206">
            <v>24782</v>
          </cell>
          <cell r="AJ206">
            <v>3422</v>
          </cell>
          <cell r="AK206">
            <v>6.8083243802475032E-2</v>
          </cell>
          <cell r="AM206">
            <v>1</v>
          </cell>
          <cell r="AN206">
            <v>14672</v>
          </cell>
          <cell r="AP206">
            <v>3</v>
          </cell>
          <cell r="AQ206">
            <v>1717</v>
          </cell>
          <cell r="AR206">
            <v>654.41999999999996</v>
          </cell>
          <cell r="AS206">
            <v>76.803887411753919</v>
          </cell>
          <cell r="AU206">
            <v>2285</v>
          </cell>
          <cell r="AV206">
            <v>16293</v>
          </cell>
          <cell r="AW206">
            <v>0.14024427668323819</v>
          </cell>
          <cell r="AY206">
            <v>0</v>
          </cell>
          <cell r="AZ206">
            <v>21265</v>
          </cell>
          <cell r="BA206">
            <v>22375</v>
          </cell>
          <cell r="BB206">
            <v>0.95039106145251395</v>
          </cell>
          <cell r="BD206">
            <v>0</v>
          </cell>
          <cell r="BE206">
            <v>0</v>
          </cell>
          <cell r="BF206">
            <v>-316503.28999999998</v>
          </cell>
          <cell r="BG206">
            <v>-387227.48</v>
          </cell>
          <cell r="BI206">
            <v>-837655.29999999993</v>
          </cell>
          <cell r="BL206">
            <v>340227</v>
          </cell>
          <cell r="BM206">
            <v>-2561332.0884279325</v>
          </cell>
          <cell r="BO206">
            <v>-441406.79729308188</v>
          </cell>
          <cell r="BP206">
            <v>3312713</v>
          </cell>
          <cell r="BQ206">
            <v>1135672</v>
          </cell>
          <cell r="BR206">
            <v>2360718.5689561497</v>
          </cell>
          <cell r="BS206">
            <v>50410.920736742679</v>
          </cell>
          <cell r="BT206">
            <v>227364.6802771861</v>
          </cell>
          <cell r="BU206">
            <v>805241.288831554</v>
          </cell>
          <cell r="BV206">
            <v>2210620.0389931998</v>
          </cell>
          <cell r="BW206">
            <v>3474053.0905961739</v>
          </cell>
          <cell r="BX206">
            <v>1103991.4519041427</v>
          </cell>
          <cell r="BY206">
            <v>1855402.0311445042</v>
          </cell>
          <cell r="CA206">
            <v>-144867.64073793101</v>
          </cell>
          <cell r="CD206">
            <v>0</v>
          </cell>
          <cell r="CE206">
            <v>2362034.7201200691</v>
          </cell>
          <cell r="CF206">
            <v>0</v>
          </cell>
          <cell r="CG206">
            <v>-9178459.7528435532</v>
          </cell>
          <cell r="CH206">
            <v>-2116946</v>
          </cell>
          <cell r="CI206">
            <v>807596.96420000005</v>
          </cell>
          <cell r="CJ206">
            <v>1133748.6888600001</v>
          </cell>
          <cell r="CK206">
            <v>-326151.72466000007</v>
          </cell>
          <cell r="CL206">
            <v>40721440.521152288</v>
          </cell>
          <cell r="CM206">
            <v>51941600.33906614</v>
          </cell>
          <cell r="CO206">
            <v>3743272.7307491121</v>
          </cell>
          <cell r="CP206">
            <v>1119597.7</v>
          </cell>
          <cell r="CQ206">
            <v>522230.1</v>
          </cell>
          <cell r="CR206">
            <v>2711682.0896769748</v>
          </cell>
          <cell r="CS206">
            <v>45781.14</v>
          </cell>
          <cell r="CT206">
            <v>4091207.5721632894</v>
          </cell>
          <cell r="CU206">
            <v>1214510.0040218246</v>
          </cell>
        </row>
        <row r="207">
          <cell r="B207" t="str">
            <v>Raahe</v>
          </cell>
          <cell r="C207">
            <v>24811</v>
          </cell>
          <cell r="Q207">
            <v>1619</v>
          </cell>
          <cell r="R207">
            <v>357</v>
          </cell>
          <cell r="S207">
            <v>2065</v>
          </cell>
          <cell r="T207">
            <v>991</v>
          </cell>
          <cell r="U207">
            <v>920</v>
          </cell>
          <cell r="V207">
            <v>12919</v>
          </cell>
          <cell r="W207">
            <v>3625</v>
          </cell>
          <cell r="X207">
            <v>1686</v>
          </cell>
          <cell r="Y207">
            <v>629</v>
          </cell>
          <cell r="AE207">
            <v>1.3736915695106644</v>
          </cell>
          <cell r="AF207">
            <v>40149375.283670075</v>
          </cell>
          <cell r="AG207">
            <v>974</v>
          </cell>
          <cell r="AH207">
            <v>10461</v>
          </cell>
          <cell r="AJ207">
            <v>698</v>
          </cell>
          <cell r="AK207">
            <v>2.8132683084115918E-2</v>
          </cell>
          <cell r="AM207">
            <v>0</v>
          </cell>
          <cell r="AN207">
            <v>13</v>
          </cell>
          <cell r="AP207">
            <v>0</v>
          </cell>
          <cell r="AQ207">
            <v>0</v>
          </cell>
          <cell r="AR207">
            <v>1014.38</v>
          </cell>
          <cell r="AS207">
            <v>24.459275616632819</v>
          </cell>
          <cell r="AU207">
            <v>824</v>
          </cell>
          <cell r="AV207">
            <v>7044</v>
          </cell>
          <cell r="AW207">
            <v>0.11697898921067575</v>
          </cell>
          <cell r="AY207">
            <v>0</v>
          </cell>
          <cell r="AZ207">
            <v>10439</v>
          </cell>
          <cell r="BA207">
            <v>9018</v>
          </cell>
          <cell r="BB207">
            <v>1.1575737414060767</v>
          </cell>
          <cell r="BD207">
            <v>0</v>
          </cell>
          <cell r="BE207">
            <v>2</v>
          </cell>
          <cell r="BF207">
            <v>-157756.31</v>
          </cell>
          <cell r="BG207">
            <v>-193007.72</v>
          </cell>
          <cell r="BI207">
            <v>-417516.69999999995</v>
          </cell>
          <cell r="BL207">
            <v>619971</v>
          </cell>
          <cell r="BM207">
            <v>-1057852.181478681</v>
          </cell>
          <cell r="BO207">
            <v>-262736.83534306288</v>
          </cell>
          <cell r="BP207">
            <v>1718173</v>
          </cell>
          <cell r="BQ207">
            <v>523096</v>
          </cell>
          <cell r="BR207">
            <v>1194796.5756121939</v>
          </cell>
          <cell r="BS207">
            <v>48400.668529056275</v>
          </cell>
          <cell r="BT207">
            <v>88377.661392066453</v>
          </cell>
          <cell r="BU207">
            <v>693320.62247581675</v>
          </cell>
          <cell r="BV207">
            <v>1030296.7893436988</v>
          </cell>
          <cell r="BW207">
            <v>1749558.4975446665</v>
          </cell>
          <cell r="BX207">
            <v>422834.26123831893</v>
          </cell>
          <cell r="BY207">
            <v>858606.17456177482</v>
          </cell>
          <cell r="CA207">
            <v>191267.64606360756</v>
          </cell>
          <cell r="CD207">
            <v>0</v>
          </cell>
          <cell r="CE207">
            <v>1286850.0456335321</v>
          </cell>
          <cell r="CF207">
            <v>0</v>
          </cell>
          <cell r="CG207">
            <v>11208687.621459916</v>
          </cell>
          <cell r="CH207">
            <v>-1448968</v>
          </cell>
          <cell r="CI207">
            <v>289815.97840000008</v>
          </cell>
          <cell r="CJ207">
            <v>472473.45033999998</v>
          </cell>
          <cell r="CK207">
            <v>-182657.4719399999</v>
          </cell>
          <cell r="CL207">
            <v>53617174.518204287</v>
          </cell>
          <cell r="CM207">
            <v>57250483.6614042</v>
          </cell>
          <cell r="CO207">
            <v>1579349.8655199297</v>
          </cell>
          <cell r="CP207">
            <v>602490.85</v>
          </cell>
          <cell r="CQ207">
            <v>297415.8</v>
          </cell>
          <cell r="CR207">
            <v>1137747.1354308687</v>
          </cell>
          <cell r="CS207">
            <v>23853.37</v>
          </cell>
          <cell r="CT207">
            <v>1684170.5876097104</v>
          </cell>
          <cell r="CU207">
            <v>474181.87145869579</v>
          </cell>
        </row>
        <row r="208">
          <cell r="B208" t="str">
            <v>Raisio</v>
          </cell>
          <cell r="C208">
            <v>24178</v>
          </cell>
          <cell r="Q208">
            <v>1451</v>
          </cell>
          <cell r="R208">
            <v>267</v>
          </cell>
          <cell r="S208">
            <v>1579</v>
          </cell>
          <cell r="T208">
            <v>767</v>
          </cell>
          <cell r="U208">
            <v>810</v>
          </cell>
          <cell r="V208">
            <v>13935</v>
          </cell>
          <cell r="W208">
            <v>3058</v>
          </cell>
          <cell r="X208">
            <v>1659</v>
          </cell>
          <cell r="Y208">
            <v>652</v>
          </cell>
          <cell r="AE208">
            <v>0.97993636999083078</v>
          </cell>
          <cell r="AF208">
            <v>27910238.030185927</v>
          </cell>
          <cell r="AG208">
            <v>910</v>
          </cell>
          <cell r="AH208">
            <v>11771</v>
          </cell>
          <cell r="AJ208">
            <v>1867</v>
          </cell>
          <cell r="AK208">
            <v>7.7218959384564481E-2</v>
          </cell>
          <cell r="AM208">
            <v>0</v>
          </cell>
          <cell r="AN208">
            <v>342</v>
          </cell>
          <cell r="AP208">
            <v>0</v>
          </cell>
          <cell r="AQ208">
            <v>0</v>
          </cell>
          <cell r="AR208">
            <v>48.76</v>
          </cell>
          <cell r="AS208">
            <v>495.85726004922071</v>
          </cell>
          <cell r="AU208">
            <v>1065</v>
          </cell>
          <cell r="AV208">
            <v>7742</v>
          </cell>
          <cell r="AW208">
            <v>0.13756135365538621</v>
          </cell>
          <cell r="AY208">
            <v>0</v>
          </cell>
          <cell r="AZ208">
            <v>10367</v>
          </cell>
          <cell r="BA208">
            <v>10646</v>
          </cell>
          <cell r="BB208">
            <v>0.97379297388690589</v>
          </cell>
          <cell r="BD208">
            <v>0</v>
          </cell>
          <cell r="BE208">
            <v>0</v>
          </cell>
          <cell r="BF208">
            <v>-152916.53999999998</v>
          </cell>
          <cell r="BG208">
            <v>-187086.47999999998</v>
          </cell>
          <cell r="BI208">
            <v>-404707.8</v>
          </cell>
          <cell r="BL208">
            <v>-382405</v>
          </cell>
          <cell r="BM208">
            <v>-1303444.1239640212</v>
          </cell>
          <cell r="BO208">
            <v>-208527.08328069001</v>
          </cell>
          <cell r="BP208">
            <v>1528954</v>
          </cell>
          <cell r="BQ208">
            <v>539128</v>
          </cell>
          <cell r="BR208">
            <v>1052685.2707331371</v>
          </cell>
          <cell r="BS208">
            <v>26314.82731204461</v>
          </cell>
          <cell r="BT208">
            <v>-43151.456473502243</v>
          </cell>
          <cell r="BU208">
            <v>577164.9349497573</v>
          </cell>
          <cell r="BV208">
            <v>1044890.0202465078</v>
          </cell>
          <cell r="BW208">
            <v>1811262.2017673086</v>
          </cell>
          <cell r="BX208">
            <v>522894.02766410855</v>
          </cell>
          <cell r="BY208">
            <v>949681.4101408351</v>
          </cell>
          <cell r="CA208">
            <v>-36477.504698191886</v>
          </cell>
          <cell r="CD208">
            <v>0</v>
          </cell>
          <cell r="CE208">
            <v>1144307.0500356471</v>
          </cell>
          <cell r="CF208">
            <v>0</v>
          </cell>
          <cell r="CG208">
            <v>-6128.0076982462442</v>
          </cell>
          <cell r="CH208">
            <v>-1614157</v>
          </cell>
          <cell r="CI208">
            <v>408012.50430000003</v>
          </cell>
          <cell r="CJ208">
            <v>1662431.7579000003</v>
          </cell>
          <cell r="CK208">
            <v>-1254419.2536000004</v>
          </cell>
          <cell r="CL208">
            <v>22817188.033347473</v>
          </cell>
          <cell r="CM208">
            <v>27304014.642045178</v>
          </cell>
          <cell r="CO208">
            <v>1655060.5732573804</v>
          </cell>
          <cell r="CP208">
            <v>491171.46</v>
          </cell>
          <cell r="CQ208">
            <v>268825.83</v>
          </cell>
          <cell r="CR208">
            <v>1192871.2911365589</v>
          </cell>
          <cell r="CS208">
            <v>18461.689999999999</v>
          </cell>
          <cell r="CT208">
            <v>1384354.0667177308</v>
          </cell>
          <cell r="CU208">
            <v>495622.61399895162</v>
          </cell>
        </row>
        <row r="209">
          <cell r="B209" t="str">
            <v>Rantasalmi</v>
          </cell>
          <cell r="C209">
            <v>3514</v>
          </cell>
          <cell r="Q209">
            <v>135</v>
          </cell>
          <cell r="R209">
            <v>46</v>
          </cell>
          <cell r="S209">
            <v>167</v>
          </cell>
          <cell r="T209">
            <v>96</v>
          </cell>
          <cell r="U209">
            <v>107</v>
          </cell>
          <cell r="V209">
            <v>1786</v>
          </cell>
          <cell r="W209">
            <v>666</v>
          </cell>
          <cell r="X209">
            <v>344</v>
          </cell>
          <cell r="Y209">
            <v>167</v>
          </cell>
          <cell r="AE209">
            <v>1.3090065762744898</v>
          </cell>
          <cell r="AF209">
            <v>5418622.2504356401</v>
          </cell>
          <cell r="AG209">
            <v>173</v>
          </cell>
          <cell r="AH209">
            <v>1555</v>
          </cell>
          <cell r="AJ209">
            <v>104</v>
          </cell>
          <cell r="AK209">
            <v>2.9595902105862264E-2</v>
          </cell>
          <cell r="AM209">
            <v>0</v>
          </cell>
          <cell r="AN209">
            <v>6</v>
          </cell>
          <cell r="AP209">
            <v>0</v>
          </cell>
          <cell r="AQ209">
            <v>0</v>
          </cell>
          <cell r="AR209">
            <v>559.20000000000005</v>
          </cell>
          <cell r="AS209">
            <v>6.2839771101573669</v>
          </cell>
          <cell r="AU209">
            <v>147</v>
          </cell>
          <cell r="AV209">
            <v>854</v>
          </cell>
          <cell r="AW209">
            <v>0.1721311475409836</v>
          </cell>
          <cell r="AY209">
            <v>0.56373333333333331</v>
          </cell>
          <cell r="AZ209">
            <v>888</v>
          </cell>
          <cell r="BA209">
            <v>1255</v>
          </cell>
          <cell r="BB209">
            <v>0.70756972111553784</v>
          </cell>
          <cell r="BD209">
            <v>0</v>
          </cell>
          <cell r="BE209">
            <v>0</v>
          </cell>
          <cell r="BF209">
            <v>-22419.43</v>
          </cell>
          <cell r="BG209">
            <v>-27429.16</v>
          </cell>
          <cell r="BI209">
            <v>-59335.1</v>
          </cell>
          <cell r="BL209">
            <v>-61714</v>
          </cell>
          <cell r="BM209">
            <v>-106973.36456201426</v>
          </cell>
          <cell r="BO209">
            <v>78566.641009982675</v>
          </cell>
          <cell r="BP209">
            <v>411804</v>
          </cell>
          <cell r="BQ209">
            <v>130474</v>
          </cell>
          <cell r="BR209">
            <v>344562.18255849381</v>
          </cell>
          <cell r="BS209">
            <v>19231.416215970072</v>
          </cell>
          <cell r="BT209">
            <v>10822.416604734512</v>
          </cell>
          <cell r="BU209">
            <v>149765.78572192296</v>
          </cell>
          <cell r="BV209">
            <v>221860.94889061732</v>
          </cell>
          <cell r="BW209">
            <v>352014.0620886088</v>
          </cell>
          <cell r="BX209">
            <v>109483.44561055586</v>
          </cell>
          <cell r="BY209">
            <v>181810.03428081225</v>
          </cell>
          <cell r="CA209">
            <v>-5342.6585670148343</v>
          </cell>
          <cell r="CD209">
            <v>0</v>
          </cell>
          <cell r="CE209">
            <v>257046.21336313189</v>
          </cell>
          <cell r="CF209">
            <v>75444.893617393493</v>
          </cell>
          <cell r="CG209">
            <v>3208107.965993104</v>
          </cell>
          <cell r="CH209">
            <v>-204778</v>
          </cell>
          <cell r="CI209">
            <v>0</v>
          </cell>
          <cell r="CJ209">
            <v>145519.70209999999</v>
          </cell>
          <cell r="CK209">
            <v>-145519.70209999999</v>
          </cell>
          <cell r="CL209">
            <v>9637939.8079133034</v>
          </cell>
          <cell r="CM209">
            <v>11373202.020928623</v>
          </cell>
          <cell r="CO209">
            <v>176193.03464720328</v>
          </cell>
          <cell r="CP209">
            <v>55392.87</v>
          </cell>
          <cell r="CQ209">
            <v>58932.39</v>
          </cell>
          <cell r="CR209">
            <v>127154.84468326742</v>
          </cell>
          <cell r="CS209">
            <v>2310.7200000000003</v>
          </cell>
          <cell r="CT209">
            <v>178401.3080586656</v>
          </cell>
          <cell r="CU209">
            <v>57095.200619781463</v>
          </cell>
        </row>
        <row r="210">
          <cell r="B210" t="str">
            <v>Ranua</v>
          </cell>
          <cell r="C210">
            <v>3896</v>
          </cell>
          <cell r="Q210">
            <v>217</v>
          </cell>
          <cell r="R210">
            <v>51</v>
          </cell>
          <cell r="S210">
            <v>339</v>
          </cell>
          <cell r="T210">
            <v>181</v>
          </cell>
          <cell r="U210">
            <v>157</v>
          </cell>
          <cell r="V210">
            <v>1915</v>
          </cell>
          <cell r="W210">
            <v>588</v>
          </cell>
          <cell r="X210">
            <v>324</v>
          </cell>
          <cell r="Y210">
            <v>124</v>
          </cell>
          <cell r="AE210">
            <v>1.1817196201239637</v>
          </cell>
          <cell r="AF210">
            <v>5423488.0159234898</v>
          </cell>
          <cell r="AG210">
            <v>215</v>
          </cell>
          <cell r="AH210">
            <v>1539</v>
          </cell>
          <cell r="AJ210">
            <v>37</v>
          </cell>
          <cell r="AK210">
            <v>9.4969199178644766E-3</v>
          </cell>
          <cell r="AM210">
            <v>0</v>
          </cell>
          <cell r="AN210">
            <v>1</v>
          </cell>
          <cell r="AP210">
            <v>0</v>
          </cell>
          <cell r="AQ210">
            <v>0</v>
          </cell>
          <cell r="AR210">
            <v>3453.62</v>
          </cell>
          <cell r="AS210">
            <v>1.1280916835088979</v>
          </cell>
          <cell r="AU210">
            <v>136</v>
          </cell>
          <cell r="AV210">
            <v>851</v>
          </cell>
          <cell r="AW210">
            <v>0.15981198589894241</v>
          </cell>
          <cell r="AY210">
            <v>1.6678666666666668</v>
          </cell>
          <cell r="AZ210">
            <v>1218</v>
          </cell>
          <cell r="BA210">
            <v>1263</v>
          </cell>
          <cell r="BB210">
            <v>0.96437054631828978</v>
          </cell>
          <cell r="BD210">
            <v>0</v>
          </cell>
          <cell r="BE210">
            <v>0</v>
          </cell>
          <cell r="BF210">
            <v>-25063.32</v>
          </cell>
          <cell r="BG210">
            <v>-30663.84</v>
          </cell>
          <cell r="BI210">
            <v>-66332.399999999994</v>
          </cell>
          <cell r="BL210">
            <v>230009</v>
          </cell>
          <cell r="BM210">
            <v>-119486.38136340556</v>
          </cell>
          <cell r="BO210">
            <v>26685.365200374275</v>
          </cell>
          <cell r="BP210">
            <v>390442</v>
          </cell>
          <cell r="BQ210">
            <v>122609</v>
          </cell>
          <cell r="BR210">
            <v>347331.21264556574</v>
          </cell>
          <cell r="BS210">
            <v>19520.681091053913</v>
          </cell>
          <cell r="BT210">
            <v>49288.643283940051</v>
          </cell>
          <cell r="BU210">
            <v>162882.72037355308</v>
          </cell>
          <cell r="BV210">
            <v>214276.46054791639</v>
          </cell>
          <cell r="BW210">
            <v>320128.62437187933</v>
          </cell>
          <cell r="BX210">
            <v>93831.441759775567</v>
          </cell>
          <cell r="BY210">
            <v>177882.02778664883</v>
          </cell>
          <cell r="CA210">
            <v>32173.621052391634</v>
          </cell>
          <cell r="CD210">
            <v>0</v>
          </cell>
          <cell r="CE210">
            <v>252353.83534358026</v>
          </cell>
          <cell r="CF210">
            <v>0</v>
          </cell>
          <cell r="CG210">
            <v>4971087.0296429833</v>
          </cell>
          <cell r="CH210">
            <v>142084</v>
          </cell>
          <cell r="CI210">
            <v>80270.326100000006</v>
          </cell>
          <cell r="CJ210">
            <v>108871.30258</v>
          </cell>
          <cell r="CK210">
            <v>-28600.976479999998</v>
          </cell>
          <cell r="CL210">
            <v>18915805.287080601</v>
          </cell>
          <cell r="CM210">
            <v>20484338.237136595</v>
          </cell>
          <cell r="CO210">
            <v>153799.19464121311</v>
          </cell>
          <cell r="CP210">
            <v>95843.540000000008</v>
          </cell>
          <cell r="CQ210">
            <v>51872.52</v>
          </cell>
          <cell r="CR210">
            <v>112598.73702130343</v>
          </cell>
          <cell r="CS210">
            <v>4356.67</v>
          </cell>
          <cell r="CT210">
            <v>322607.79044466623</v>
          </cell>
          <cell r="CU210">
            <v>48891.470862675735</v>
          </cell>
        </row>
        <row r="211">
          <cell r="B211" t="str">
            <v>Rauma</v>
          </cell>
          <cell r="C211">
            <v>39360</v>
          </cell>
          <cell r="Q211">
            <v>2086</v>
          </cell>
          <cell r="R211">
            <v>411</v>
          </cell>
          <cell r="S211">
            <v>2469</v>
          </cell>
          <cell r="T211">
            <v>1174</v>
          </cell>
          <cell r="U211">
            <v>1165</v>
          </cell>
          <cell r="V211">
            <v>22105</v>
          </cell>
          <cell r="W211">
            <v>5594</v>
          </cell>
          <cell r="X211">
            <v>3065</v>
          </cell>
          <cell r="Y211">
            <v>1291</v>
          </cell>
          <cell r="AE211">
            <v>0.93724557600392977</v>
          </cell>
          <cell r="AF211">
            <v>43456403.356644288</v>
          </cell>
          <cell r="AG211">
            <v>1623</v>
          </cell>
          <cell r="AH211">
            <v>18396</v>
          </cell>
          <cell r="AJ211">
            <v>2222</v>
          </cell>
          <cell r="AK211">
            <v>5.6453252032520322E-2</v>
          </cell>
          <cell r="AM211">
            <v>0</v>
          </cell>
          <cell r="AN211">
            <v>118</v>
          </cell>
          <cell r="AP211">
            <v>0</v>
          </cell>
          <cell r="AQ211">
            <v>0</v>
          </cell>
          <cell r="AR211">
            <v>495.83</v>
          </cell>
          <cell r="AS211">
            <v>79.382046265857255</v>
          </cell>
          <cell r="AU211">
            <v>1749</v>
          </cell>
          <cell r="AV211">
            <v>11808</v>
          </cell>
          <cell r="AW211">
            <v>0.148119918699187</v>
          </cell>
          <cell r="AY211">
            <v>0</v>
          </cell>
          <cell r="AZ211">
            <v>16588</v>
          </cell>
          <cell r="BA211">
            <v>16568</v>
          </cell>
          <cell r="BB211">
            <v>1.0012071463061323</v>
          </cell>
          <cell r="BD211">
            <v>0</v>
          </cell>
          <cell r="BE211">
            <v>2</v>
          </cell>
          <cell r="BF211">
            <v>-250002.19999999998</v>
          </cell>
          <cell r="BG211">
            <v>-305866.39999999997</v>
          </cell>
          <cell r="BI211">
            <v>-661654</v>
          </cell>
          <cell r="BL211">
            <v>819888</v>
          </cell>
          <cell r="BM211">
            <v>-1711948.3644707515</v>
          </cell>
          <cell r="BO211">
            <v>441723.17939260602</v>
          </cell>
          <cell r="BP211">
            <v>2791678</v>
          </cell>
          <cell r="BQ211">
            <v>1004850</v>
          </cell>
          <cell r="BR211">
            <v>2239849.1841518381</v>
          </cell>
          <cell r="BS211">
            <v>98973.149852400791</v>
          </cell>
          <cell r="BT211">
            <v>-246556.05155528249</v>
          </cell>
          <cell r="BU211">
            <v>955269.06142467621</v>
          </cell>
          <cell r="BV211">
            <v>1905271.7645717259</v>
          </cell>
          <cell r="BW211">
            <v>3014864.1932441685</v>
          </cell>
          <cell r="BX211">
            <v>1134287.8098450401</v>
          </cell>
          <cell r="BY211">
            <v>1813915.2562913159</v>
          </cell>
          <cell r="CA211">
            <v>-673565.63751469902</v>
          </cell>
          <cell r="CD211">
            <v>0</v>
          </cell>
          <cell r="CE211">
            <v>4724703.5573128043</v>
          </cell>
          <cell r="CF211">
            <v>0</v>
          </cell>
          <cell r="CG211">
            <v>-4698854.1528605195</v>
          </cell>
          <cell r="CH211">
            <v>-1808776</v>
          </cell>
          <cell r="CI211">
            <v>660717.90009999997</v>
          </cell>
          <cell r="CJ211">
            <v>3727218.3554560002</v>
          </cell>
          <cell r="CK211">
            <v>-3066500.455356</v>
          </cell>
          <cell r="CL211">
            <v>34872711.441589959</v>
          </cell>
          <cell r="CM211">
            <v>42761332.766315967</v>
          </cell>
          <cell r="CO211">
            <v>3003947.3127371152</v>
          </cell>
          <cell r="CP211">
            <v>735049.51</v>
          </cell>
          <cell r="CQ211">
            <v>498196.5</v>
          </cell>
          <cell r="CR211">
            <v>2166389.6722860504</v>
          </cell>
          <cell r="CS211">
            <v>28258.18</v>
          </cell>
          <cell r="CT211">
            <v>2018283.6942600671</v>
          </cell>
          <cell r="CU211">
            <v>894344.6393749956</v>
          </cell>
        </row>
        <row r="212">
          <cell r="B212" t="str">
            <v>Rautalampi</v>
          </cell>
          <cell r="C212">
            <v>3196</v>
          </cell>
          <cell r="Q212">
            <v>124</v>
          </cell>
          <cell r="R212">
            <v>32</v>
          </cell>
          <cell r="S212">
            <v>193</v>
          </cell>
          <cell r="T212">
            <v>109</v>
          </cell>
          <cell r="U212">
            <v>111</v>
          </cell>
          <cell r="V212">
            <v>1536</v>
          </cell>
          <cell r="W212">
            <v>621</v>
          </cell>
          <cell r="X212">
            <v>333</v>
          </cell>
          <cell r="Y212">
            <v>137</v>
          </cell>
          <cell r="AE212">
            <v>1.5872643853665425</v>
          </cell>
          <cell r="AF212">
            <v>5975872.6372938715</v>
          </cell>
          <cell r="AG212">
            <v>112</v>
          </cell>
          <cell r="AH212">
            <v>1234</v>
          </cell>
          <cell r="AJ212">
            <v>97</v>
          </cell>
          <cell r="AK212">
            <v>3.035043804755945E-2</v>
          </cell>
          <cell r="AM212">
            <v>0</v>
          </cell>
          <cell r="AN212">
            <v>3</v>
          </cell>
          <cell r="AP212">
            <v>0</v>
          </cell>
          <cell r="AQ212">
            <v>0</v>
          </cell>
          <cell r="AR212">
            <v>538.96</v>
          </cell>
          <cell r="AS212">
            <v>5.9299391420513574</v>
          </cell>
          <cell r="AU212">
            <v>111</v>
          </cell>
          <cell r="AV212">
            <v>823</v>
          </cell>
          <cell r="AW212">
            <v>0.13487241798298907</v>
          </cell>
          <cell r="AY212">
            <v>0.19326666666666667</v>
          </cell>
          <cell r="AZ212">
            <v>908</v>
          </cell>
          <cell r="BA212">
            <v>1079</v>
          </cell>
          <cell r="BB212">
            <v>0.84151992585727531</v>
          </cell>
          <cell r="BD212">
            <v>0</v>
          </cell>
          <cell r="BE212">
            <v>0</v>
          </cell>
          <cell r="BF212">
            <v>-20539.05</v>
          </cell>
          <cell r="BG212">
            <v>-25128.6</v>
          </cell>
          <cell r="BI212">
            <v>-54358.5</v>
          </cell>
          <cell r="BL212">
            <v>82080</v>
          </cell>
          <cell r="BM212">
            <v>-96826.318467274803</v>
          </cell>
          <cell r="BO212">
            <v>44659.950517252088</v>
          </cell>
          <cell r="BP212">
            <v>362670</v>
          </cell>
          <cell r="BQ212">
            <v>102000</v>
          </cell>
          <cell r="BR212">
            <v>267642.68335153849</v>
          </cell>
          <cell r="BS212">
            <v>13261.625876543416</v>
          </cell>
          <cell r="BT212">
            <v>41439.795470267258</v>
          </cell>
          <cell r="BU212">
            <v>141735.98122573993</v>
          </cell>
          <cell r="BV212">
            <v>170023.73389113502</v>
          </cell>
          <cell r="BW212">
            <v>295831.91594265332</v>
          </cell>
          <cell r="BX212">
            <v>79431.954369478073</v>
          </cell>
          <cell r="BY212">
            <v>154362.25998894344</v>
          </cell>
          <cell r="CA212">
            <v>9674.5971474803737</v>
          </cell>
          <cell r="CD212">
            <v>0</v>
          </cell>
          <cell r="CE212">
            <v>220006.05179252618</v>
          </cell>
          <cell r="CF212">
            <v>0</v>
          </cell>
          <cell r="CG212">
            <v>3023841.142815588</v>
          </cell>
          <cell r="CH212">
            <v>142667</v>
          </cell>
          <cell r="CI212">
            <v>97942.032100000011</v>
          </cell>
          <cell r="CJ212">
            <v>37654.327400000002</v>
          </cell>
          <cell r="CK212">
            <v>60287.704700000009</v>
          </cell>
          <cell r="CL212">
            <v>10341776.027637469</v>
          </cell>
          <cell r="CM212">
            <v>11538909.901162624</v>
          </cell>
          <cell r="CO212">
            <v>163939.89404312204</v>
          </cell>
          <cell r="CP212">
            <v>56460.170000000006</v>
          </cell>
          <cell r="CQ212">
            <v>54626.37</v>
          </cell>
          <cell r="CR212">
            <v>118002.06033335278</v>
          </cell>
          <cell r="CS212">
            <v>2623.63</v>
          </cell>
          <cell r="CT212">
            <v>175757.42592763525</v>
          </cell>
          <cell r="CU212">
            <v>51948.792257000554</v>
          </cell>
        </row>
        <row r="213">
          <cell r="B213" t="str">
            <v>Rautavaara</v>
          </cell>
          <cell r="C213">
            <v>1651</v>
          </cell>
          <cell r="Q213">
            <v>50</v>
          </cell>
          <cell r="R213">
            <v>8</v>
          </cell>
          <cell r="S213">
            <v>80</v>
          </cell>
          <cell r="T213">
            <v>39</v>
          </cell>
          <cell r="U213">
            <v>46</v>
          </cell>
          <cell r="V213">
            <v>782</v>
          </cell>
          <cell r="W213">
            <v>347</v>
          </cell>
          <cell r="X213">
            <v>221</v>
          </cell>
          <cell r="Y213">
            <v>78</v>
          </cell>
          <cell r="AE213">
            <v>2.1807796918695477</v>
          </cell>
          <cell r="AF213">
            <v>4241350.4455638621</v>
          </cell>
          <cell r="AG213">
            <v>81</v>
          </cell>
          <cell r="AH213">
            <v>611</v>
          </cell>
          <cell r="AJ213">
            <v>18</v>
          </cell>
          <cell r="AK213">
            <v>1.0902483343428226E-2</v>
          </cell>
          <cell r="AM213">
            <v>0</v>
          </cell>
          <cell r="AN213">
            <v>1</v>
          </cell>
          <cell r="AP213">
            <v>0</v>
          </cell>
          <cell r="AQ213">
            <v>0</v>
          </cell>
          <cell r="AR213">
            <v>1150.95</v>
          </cell>
          <cell r="AS213">
            <v>1.4344671792866761</v>
          </cell>
          <cell r="AU213">
            <v>87</v>
          </cell>
          <cell r="AV213">
            <v>380</v>
          </cell>
          <cell r="AW213">
            <v>0.22894736842105262</v>
          </cell>
          <cell r="AY213">
            <v>1.1493166666666665</v>
          </cell>
          <cell r="AZ213">
            <v>444</v>
          </cell>
          <cell r="BA213">
            <v>500</v>
          </cell>
          <cell r="BB213">
            <v>0.88800000000000001</v>
          </cell>
          <cell r="BD213">
            <v>0</v>
          </cell>
          <cell r="BE213">
            <v>0</v>
          </cell>
          <cell r="BF213">
            <v>-10714.38</v>
          </cell>
          <cell r="BG213">
            <v>-13108.56</v>
          </cell>
          <cell r="BI213">
            <v>-28356.6</v>
          </cell>
          <cell r="BL213">
            <v>60400</v>
          </cell>
          <cell r="BM213">
            <v>-77047.949724239108</v>
          </cell>
          <cell r="BO213">
            <v>78279.17512978334</v>
          </cell>
          <cell r="BP213">
            <v>218394</v>
          </cell>
          <cell r="BQ213">
            <v>59737</v>
          </cell>
          <cell r="BR213">
            <v>173456.83602170279</v>
          </cell>
          <cell r="BS213">
            <v>9949.9820201028579</v>
          </cell>
          <cell r="BT213">
            <v>29351.961617280187</v>
          </cell>
          <cell r="BU213">
            <v>82980.829580676524</v>
          </cell>
          <cell r="BV213">
            <v>94923.594795330529</v>
          </cell>
          <cell r="BW213">
            <v>146572.19571545711</v>
          </cell>
          <cell r="BX213">
            <v>46860.109769195558</v>
          </cell>
          <cell r="BY213">
            <v>87182.780620565492</v>
          </cell>
          <cell r="CA213">
            <v>-34010.822985541352</v>
          </cell>
          <cell r="CD213">
            <v>0</v>
          </cell>
          <cell r="CE213">
            <v>125192.00739380659</v>
          </cell>
          <cell r="CF213">
            <v>0</v>
          </cell>
          <cell r="CG213">
            <v>1296036.0085953865</v>
          </cell>
          <cell r="CH213">
            <v>77277</v>
          </cell>
          <cell r="CI213">
            <v>134576.83799999999</v>
          </cell>
          <cell r="CJ213">
            <v>24468.516000000003</v>
          </cell>
          <cell r="CK213">
            <v>110108.32199999999</v>
          </cell>
          <cell r="CL213">
            <v>7304188.6208701208</v>
          </cell>
          <cell r="CM213">
            <v>7887061.4138259944</v>
          </cell>
          <cell r="CO213">
            <v>71987.944709190779</v>
          </cell>
          <cell r="CP213">
            <v>22093.11</v>
          </cell>
          <cell r="CQ213">
            <v>32345.22</v>
          </cell>
          <cell r="CR213">
            <v>52844.072434626658</v>
          </cell>
          <cell r="CS213">
            <v>938.73</v>
          </cell>
          <cell r="CT213">
            <v>90793.33861280531</v>
          </cell>
          <cell r="CU213">
            <v>27662.757689673053</v>
          </cell>
        </row>
        <row r="214">
          <cell r="B214" t="str">
            <v>Rautjärvi</v>
          </cell>
          <cell r="C214">
            <v>3335</v>
          </cell>
          <cell r="Q214">
            <v>99</v>
          </cell>
          <cell r="R214">
            <v>23</v>
          </cell>
          <cell r="S214">
            <v>149</v>
          </cell>
          <cell r="T214">
            <v>75</v>
          </cell>
          <cell r="U214">
            <v>77</v>
          </cell>
          <cell r="V214">
            <v>1677</v>
          </cell>
          <cell r="W214">
            <v>680</v>
          </cell>
          <cell r="X214">
            <v>377</v>
          </cell>
          <cell r="Y214">
            <v>178</v>
          </cell>
          <cell r="AE214">
            <v>1.627257699931383</v>
          </cell>
          <cell r="AF214">
            <v>6392893.4176814295</v>
          </cell>
          <cell r="AG214">
            <v>202</v>
          </cell>
          <cell r="AH214">
            <v>1337</v>
          </cell>
          <cell r="AJ214">
            <v>86</v>
          </cell>
          <cell r="AK214">
            <v>2.5787106446776613E-2</v>
          </cell>
          <cell r="AM214">
            <v>0</v>
          </cell>
          <cell r="AN214">
            <v>3</v>
          </cell>
          <cell r="AP214">
            <v>0</v>
          </cell>
          <cell r="AQ214">
            <v>0</v>
          </cell>
          <cell r="AR214">
            <v>351.51</v>
          </cell>
          <cell r="AS214">
            <v>9.4876390429859754</v>
          </cell>
          <cell r="AU214">
            <v>126</v>
          </cell>
          <cell r="AV214">
            <v>792</v>
          </cell>
          <cell r="AW214">
            <v>0.15909090909090909</v>
          </cell>
          <cell r="AY214">
            <v>0.6465333333333334</v>
          </cell>
          <cell r="AZ214">
            <v>916</v>
          </cell>
          <cell r="BA214">
            <v>1064</v>
          </cell>
          <cell r="BB214">
            <v>0.86090225563909772</v>
          </cell>
          <cell r="BD214">
            <v>0</v>
          </cell>
          <cell r="BE214">
            <v>0</v>
          </cell>
          <cell r="BF214">
            <v>-21681.16</v>
          </cell>
          <cell r="BG214">
            <v>-26525.919999999998</v>
          </cell>
          <cell r="BI214">
            <v>-57381.2</v>
          </cell>
          <cell r="BL214">
            <v>20434</v>
          </cell>
          <cell r="BM214">
            <v>-136143.2425714315</v>
          </cell>
          <cell r="BO214">
            <v>-30003.020192259923</v>
          </cell>
          <cell r="BP214">
            <v>325681</v>
          </cell>
          <cell r="BQ214">
            <v>97347</v>
          </cell>
          <cell r="BR214">
            <v>241802.75114383121</v>
          </cell>
          <cell r="BS214">
            <v>12693.207108820638</v>
          </cell>
          <cell r="BT214">
            <v>48835.586890509971</v>
          </cell>
          <cell r="BU214">
            <v>132015.90703346976</v>
          </cell>
          <cell r="BV214">
            <v>166885.05560943205</v>
          </cell>
          <cell r="BW214">
            <v>280292.94047990604</v>
          </cell>
          <cell r="BX214">
            <v>76194.953267757854</v>
          </cell>
          <cell r="BY214">
            <v>135895.78831440024</v>
          </cell>
          <cell r="CA214">
            <v>-4774.7203487961779</v>
          </cell>
          <cell r="CD214">
            <v>0</v>
          </cell>
          <cell r="CE214">
            <v>172840.80402792315</v>
          </cell>
          <cell r="CF214">
            <v>91202.003204302833</v>
          </cell>
          <cell r="CG214">
            <v>1300352.2553871931</v>
          </cell>
          <cell r="CH214">
            <v>-482855</v>
          </cell>
          <cell r="CI214">
            <v>70754.792100000006</v>
          </cell>
          <cell r="CJ214">
            <v>86346.674239999993</v>
          </cell>
          <cell r="CK214">
            <v>-15591.882139999987</v>
          </cell>
          <cell r="CL214">
            <v>8295717.6686027851</v>
          </cell>
          <cell r="CM214">
            <v>10120214.728039224</v>
          </cell>
          <cell r="CO214">
            <v>194184.14590881515</v>
          </cell>
          <cell r="CP214">
            <v>41731.43</v>
          </cell>
          <cell r="CQ214">
            <v>61836.45</v>
          </cell>
          <cell r="CR214">
            <v>137696.14660664721</v>
          </cell>
          <cell r="CS214">
            <v>1805.25</v>
          </cell>
          <cell r="CT214">
            <v>142892.6408465775</v>
          </cell>
          <cell r="CU214">
            <v>59898.621360605808</v>
          </cell>
        </row>
        <row r="215">
          <cell r="B215" t="str">
            <v>Reisjärvi</v>
          </cell>
          <cell r="C215">
            <v>2743</v>
          </cell>
          <cell r="Q215">
            <v>178</v>
          </cell>
          <cell r="R215">
            <v>38</v>
          </cell>
          <cell r="S215">
            <v>210</v>
          </cell>
          <cell r="T215">
            <v>128</v>
          </cell>
          <cell r="U215">
            <v>122</v>
          </cell>
          <cell r="V215">
            <v>1355</v>
          </cell>
          <cell r="W215">
            <v>384</v>
          </cell>
          <cell r="X215">
            <v>231</v>
          </cell>
          <cell r="Y215">
            <v>97</v>
          </cell>
          <cell r="AE215">
            <v>1.5270195053981277</v>
          </cell>
          <cell r="AF215">
            <v>4934187.8848957215</v>
          </cell>
          <cell r="AG215">
            <v>74</v>
          </cell>
          <cell r="AH215">
            <v>1154</v>
          </cell>
          <cell r="AJ215">
            <v>9</v>
          </cell>
          <cell r="AK215">
            <v>3.2810791104629965E-3</v>
          </cell>
          <cell r="AM215">
            <v>0</v>
          </cell>
          <cell r="AN215">
            <v>3</v>
          </cell>
          <cell r="AP215">
            <v>0</v>
          </cell>
          <cell r="AQ215">
            <v>0</v>
          </cell>
          <cell r="AR215">
            <v>474.45</v>
          </cell>
          <cell r="AS215">
            <v>5.7814311307830124</v>
          </cell>
          <cell r="AU215">
            <v>123</v>
          </cell>
          <cell r="AV215">
            <v>685</v>
          </cell>
          <cell r="AW215">
            <v>0.17956204379562044</v>
          </cell>
          <cell r="AY215">
            <v>0.54798333333333338</v>
          </cell>
          <cell r="AZ215">
            <v>930</v>
          </cell>
          <cell r="BA215">
            <v>1034</v>
          </cell>
          <cell r="BB215">
            <v>0.89941972920696323</v>
          </cell>
          <cell r="BD215">
            <v>0</v>
          </cell>
          <cell r="BE215">
            <v>0</v>
          </cell>
          <cell r="BF215">
            <v>-17750.03</v>
          </cell>
          <cell r="BG215">
            <v>-21716.36</v>
          </cell>
          <cell r="BI215">
            <v>-46977.1</v>
          </cell>
          <cell r="BL215">
            <v>1125</v>
          </cell>
          <cell r="BM215">
            <v>-73390.727686123952</v>
          </cell>
          <cell r="BO215">
            <v>17542.227682605386</v>
          </cell>
          <cell r="BP215">
            <v>279753</v>
          </cell>
          <cell r="BQ215">
            <v>82585</v>
          </cell>
          <cell r="BR215">
            <v>234894.54925491245</v>
          </cell>
          <cell r="BS215">
            <v>11397.254284469251</v>
          </cell>
          <cell r="BT215">
            <v>43223.195023402732</v>
          </cell>
          <cell r="BU215">
            <v>116300.28153997274</v>
          </cell>
          <cell r="BV215">
            <v>159182.77197731164</v>
          </cell>
          <cell r="BW215">
            <v>290154.13399775798</v>
          </cell>
          <cell r="BX215">
            <v>74547.255121681243</v>
          </cell>
          <cell r="BY215">
            <v>137589.4888417758</v>
          </cell>
          <cell r="CA215">
            <v>8098.9406866570916</v>
          </cell>
          <cell r="CD215">
            <v>0</v>
          </cell>
          <cell r="CE215">
            <v>194956.26325318945</v>
          </cell>
          <cell r="CF215">
            <v>0</v>
          </cell>
          <cell r="CG215">
            <v>3106801.2429046547</v>
          </cell>
          <cell r="CH215">
            <v>-116028</v>
          </cell>
          <cell r="CI215">
            <v>92504.584100000007</v>
          </cell>
          <cell r="CJ215">
            <v>156326.63000000003</v>
          </cell>
          <cell r="CK215">
            <v>-63822.045900000026</v>
          </cell>
          <cell r="CL215">
            <v>9543522.2568316236</v>
          </cell>
          <cell r="CM215">
            <v>14050013.40650975</v>
          </cell>
          <cell r="CO215">
            <v>138807.0791051735</v>
          </cell>
          <cell r="CP215">
            <v>67666.820000000007</v>
          </cell>
          <cell r="CQ215">
            <v>35649.840000000004</v>
          </cell>
          <cell r="CR215">
            <v>95134.074136552925</v>
          </cell>
          <cell r="CS215">
            <v>3080.96</v>
          </cell>
          <cell r="CT215">
            <v>161147.05469570795</v>
          </cell>
          <cell r="CU215">
            <v>39692.950912205168</v>
          </cell>
        </row>
        <row r="216">
          <cell r="B216" t="str">
            <v>Riihimäki</v>
          </cell>
          <cell r="C216">
            <v>28736</v>
          </cell>
          <cell r="Q216">
            <v>1596</v>
          </cell>
          <cell r="R216">
            <v>316</v>
          </cell>
          <cell r="S216">
            <v>2072</v>
          </cell>
          <cell r="T216">
            <v>994</v>
          </cell>
          <cell r="U216">
            <v>973</v>
          </cell>
          <cell r="V216">
            <v>16612</v>
          </cell>
          <cell r="W216">
            <v>3617</v>
          </cell>
          <cell r="X216">
            <v>1791</v>
          </cell>
          <cell r="Y216">
            <v>765</v>
          </cell>
          <cell r="AE216">
            <v>0.96314140161802497</v>
          </cell>
          <cell r="AF216">
            <v>32603307.291302975</v>
          </cell>
          <cell r="AG216">
            <v>1217</v>
          </cell>
          <cell r="AH216">
            <v>14165</v>
          </cell>
          <cell r="AJ216">
            <v>1433</v>
          </cell>
          <cell r="AK216">
            <v>4.9867761692650336E-2</v>
          </cell>
          <cell r="AM216">
            <v>0</v>
          </cell>
          <cell r="AN216">
            <v>114</v>
          </cell>
          <cell r="AP216">
            <v>0</v>
          </cell>
          <cell r="AQ216">
            <v>0</v>
          </cell>
          <cell r="AR216">
            <v>121.01</v>
          </cell>
          <cell r="AS216">
            <v>237.46797785306998</v>
          </cell>
          <cell r="AU216">
            <v>1322</v>
          </cell>
          <cell r="AV216">
            <v>9053</v>
          </cell>
          <cell r="AW216">
            <v>0.14602894068264663</v>
          </cell>
          <cell r="AY216">
            <v>0</v>
          </cell>
          <cell r="AZ216">
            <v>11036</v>
          </cell>
          <cell r="BA216">
            <v>12343</v>
          </cell>
          <cell r="BB216">
            <v>0.89411002187474686</v>
          </cell>
          <cell r="BD216">
            <v>0</v>
          </cell>
          <cell r="BE216">
            <v>0</v>
          </cell>
          <cell r="BF216">
            <v>-183122.50999999998</v>
          </cell>
          <cell r="BG216">
            <v>-224042.12</v>
          </cell>
          <cell r="BI216">
            <v>-484650.69999999995</v>
          </cell>
          <cell r="BL216">
            <v>658284</v>
          </cell>
          <cell r="BM216">
            <v>-2474370.3457290279</v>
          </cell>
          <cell r="BO216">
            <v>-40213.599845588207</v>
          </cell>
          <cell r="BP216">
            <v>1862094</v>
          </cell>
          <cell r="BQ216">
            <v>644858</v>
          </cell>
          <cell r="BR216">
            <v>1377691.1378719537</v>
          </cell>
          <cell r="BS216">
            <v>37343.723898934812</v>
          </cell>
          <cell r="BT216">
            <v>125027.78905120381</v>
          </cell>
          <cell r="BU216">
            <v>564070.10810071311</v>
          </cell>
          <cell r="BV216">
            <v>1348464.5471801157</v>
          </cell>
          <cell r="BW216">
            <v>2106124.3002889347</v>
          </cell>
          <cell r="BX216">
            <v>643405.0512731222</v>
          </cell>
          <cell r="BY216">
            <v>1110852.129278579</v>
          </cell>
          <cell r="CA216">
            <v>168310.95989217295</v>
          </cell>
          <cell r="CD216">
            <v>0</v>
          </cell>
          <cell r="CE216">
            <v>1349792.11827776</v>
          </cell>
          <cell r="CF216">
            <v>0</v>
          </cell>
          <cell r="CG216">
            <v>1107414.6973554571</v>
          </cell>
          <cell r="CH216">
            <v>-719202</v>
          </cell>
          <cell r="CI216">
            <v>934085.59830000019</v>
          </cell>
          <cell r="CJ216">
            <v>633676.11183400021</v>
          </cell>
          <cell r="CK216">
            <v>300409.48646599997</v>
          </cell>
          <cell r="CL216">
            <v>28401864.385664009</v>
          </cell>
          <cell r="CM216">
            <v>34767983.207630873</v>
          </cell>
          <cell r="CO216">
            <v>2017742.3579251778</v>
          </cell>
          <cell r="CP216">
            <v>599929.33000000007</v>
          </cell>
          <cell r="CQ216">
            <v>309082.11</v>
          </cell>
          <cell r="CR216">
            <v>1422973.1670298604</v>
          </cell>
          <cell r="CS216">
            <v>23925.58</v>
          </cell>
          <cell r="CT216">
            <v>1283201.8774975813</v>
          </cell>
          <cell r="CU216">
            <v>598315.76806771616</v>
          </cell>
        </row>
        <row r="217">
          <cell r="B217" t="str">
            <v>Ristijärvi</v>
          </cell>
          <cell r="C217">
            <v>1288</v>
          </cell>
          <cell r="Q217">
            <v>51</v>
          </cell>
          <cell r="R217">
            <v>13</v>
          </cell>
          <cell r="S217">
            <v>57</v>
          </cell>
          <cell r="T217">
            <v>30</v>
          </cell>
          <cell r="U217">
            <v>29</v>
          </cell>
          <cell r="V217">
            <v>637</v>
          </cell>
          <cell r="W217">
            <v>244</v>
          </cell>
          <cell r="X217">
            <v>123</v>
          </cell>
          <cell r="Y217">
            <v>104</v>
          </cell>
          <cell r="AE217">
            <v>2.0037444543048104</v>
          </cell>
          <cell r="AF217">
            <v>3040209.3257163339</v>
          </cell>
          <cell r="AG217">
            <v>53</v>
          </cell>
          <cell r="AH217">
            <v>540</v>
          </cell>
          <cell r="AJ217">
            <v>11</v>
          </cell>
          <cell r="AK217">
            <v>8.5403726708074539E-3</v>
          </cell>
          <cell r="AM217">
            <v>0</v>
          </cell>
          <cell r="AN217">
            <v>0</v>
          </cell>
          <cell r="AP217">
            <v>0</v>
          </cell>
          <cell r="AQ217">
            <v>0</v>
          </cell>
          <cell r="AR217">
            <v>835.64</v>
          </cell>
          <cell r="AS217">
            <v>1.5413335886266815</v>
          </cell>
          <cell r="AU217">
            <v>26</v>
          </cell>
          <cell r="AV217">
            <v>276</v>
          </cell>
          <cell r="AW217">
            <v>9.420289855072464E-2</v>
          </cell>
          <cell r="AY217">
            <v>0.6791666666666667</v>
          </cell>
          <cell r="AZ217">
            <v>303</v>
          </cell>
          <cell r="BA217">
            <v>456</v>
          </cell>
          <cell r="BB217">
            <v>0.66447368421052633</v>
          </cell>
          <cell r="BD217">
            <v>0</v>
          </cell>
          <cell r="BE217">
            <v>0</v>
          </cell>
          <cell r="BF217">
            <v>-8310.2699999999986</v>
          </cell>
          <cell r="BG217">
            <v>-10167.24</v>
          </cell>
          <cell r="BI217">
            <v>-21993.899999999998</v>
          </cell>
          <cell r="BL217">
            <v>6115</v>
          </cell>
          <cell r="BM217">
            <v>2277.5353937282707</v>
          </cell>
          <cell r="BO217">
            <v>104403.79041090794</v>
          </cell>
          <cell r="BP217">
            <v>160754</v>
          </cell>
          <cell r="BQ217">
            <v>49462</v>
          </cell>
          <cell r="BR217">
            <v>124485.65817589301</v>
          </cell>
          <cell r="BS217">
            <v>7172.2060367844988</v>
          </cell>
          <cell r="BT217">
            <v>22496.753395076463</v>
          </cell>
          <cell r="BU217">
            <v>55433.955616155188</v>
          </cell>
          <cell r="BV217">
            <v>80855.7585815372</v>
          </cell>
          <cell r="BW217">
            <v>122685.15994105836</v>
          </cell>
          <cell r="BX217">
            <v>38672.477677938157</v>
          </cell>
          <cell r="BY217">
            <v>64114.954434536216</v>
          </cell>
          <cell r="CA217">
            <v>-12451.403834439503</v>
          </cell>
          <cell r="CD217">
            <v>0</v>
          </cell>
          <cell r="CE217">
            <v>88317.987608475902</v>
          </cell>
          <cell r="CF217">
            <v>0</v>
          </cell>
          <cell r="CG217">
            <v>947362.1201427381</v>
          </cell>
          <cell r="CH217">
            <v>-245907</v>
          </cell>
          <cell r="CI217">
            <v>38062.135999999999</v>
          </cell>
          <cell r="CJ217">
            <v>21749.792000000001</v>
          </cell>
          <cell r="CK217">
            <v>16312.343999999997</v>
          </cell>
          <cell r="CL217">
            <v>5313636.0844748784</v>
          </cell>
          <cell r="CM217">
            <v>5804771.2835286874</v>
          </cell>
          <cell r="CO217">
            <v>69801.100302668186</v>
          </cell>
          <cell r="CP217">
            <v>18250.830000000002</v>
          </cell>
          <cell r="CQ217">
            <v>23582.97</v>
          </cell>
          <cell r="CR217">
            <v>48807.869226488401</v>
          </cell>
          <cell r="CS217">
            <v>722.1</v>
          </cell>
          <cell r="CT217">
            <v>88483.526694835731</v>
          </cell>
          <cell r="CU217">
            <v>23714.40818412236</v>
          </cell>
        </row>
        <row r="218">
          <cell r="B218" t="str">
            <v>Rovaniemi</v>
          </cell>
          <cell r="C218">
            <v>62922</v>
          </cell>
          <cell r="Q218">
            <v>3839</v>
          </cell>
          <cell r="R218">
            <v>728</v>
          </cell>
          <cell r="S218">
            <v>4496</v>
          </cell>
          <cell r="T218">
            <v>1917</v>
          </cell>
          <cell r="U218">
            <v>2108</v>
          </cell>
          <cell r="V218">
            <v>37903</v>
          </cell>
          <cell r="W218">
            <v>6824</v>
          </cell>
          <cell r="X218">
            <v>3709</v>
          </cell>
          <cell r="Y218">
            <v>1398</v>
          </cell>
          <cell r="AE218">
            <v>0.99142972210376956</v>
          </cell>
          <cell r="AF218">
            <v>73486868.867623374</v>
          </cell>
          <cell r="AG218">
            <v>3477</v>
          </cell>
          <cell r="AH218">
            <v>30373</v>
          </cell>
          <cell r="AJ218">
            <v>2102</v>
          </cell>
          <cell r="AK218">
            <v>3.3406439719017196E-2</v>
          </cell>
          <cell r="AM218">
            <v>0</v>
          </cell>
          <cell r="AN218">
            <v>128</v>
          </cell>
          <cell r="AP218">
            <v>0</v>
          </cell>
          <cell r="AQ218">
            <v>0</v>
          </cell>
          <cell r="AR218">
            <v>7581.51</v>
          </cell>
          <cell r="AS218">
            <v>8.2994020979989465</v>
          </cell>
          <cell r="AU218">
            <v>1712</v>
          </cell>
          <cell r="AV218">
            <v>18745</v>
          </cell>
          <cell r="AW218">
            <v>9.1331021605761536E-2</v>
          </cell>
          <cell r="AY218">
            <v>0</v>
          </cell>
          <cell r="AZ218">
            <v>26195</v>
          </cell>
          <cell r="BA218">
            <v>26603</v>
          </cell>
          <cell r="BB218">
            <v>0.98466338382889151</v>
          </cell>
          <cell r="BD218">
            <v>0</v>
          </cell>
          <cell r="BE218">
            <v>168</v>
          </cell>
          <cell r="BF218">
            <v>-393870.19999999995</v>
          </cell>
          <cell r="BG218">
            <v>-481882.39999999997</v>
          </cell>
          <cell r="BI218">
            <v>-1042414</v>
          </cell>
          <cell r="BL218">
            <v>760982</v>
          </cell>
          <cell r="BM218">
            <v>-3781715.4897175813</v>
          </cell>
          <cell r="BO218">
            <v>-851137.85101626813</v>
          </cell>
          <cell r="BP218">
            <v>4170263</v>
          </cell>
          <cell r="BQ218">
            <v>1400370</v>
          </cell>
          <cell r="BR218">
            <v>3556984.1957876254</v>
          </cell>
          <cell r="BS218">
            <v>130689.61392386896</v>
          </cell>
          <cell r="BT218">
            <v>170271.45091107712</v>
          </cell>
          <cell r="BU218">
            <v>1530495.8688007353</v>
          </cell>
          <cell r="BV218">
            <v>3039795.0447149575</v>
          </cell>
          <cell r="BW218">
            <v>4487658.9408401158</v>
          </cell>
          <cell r="BX218">
            <v>1486426.2087844117</v>
          </cell>
          <cell r="BY218">
            <v>2651524.0560848992</v>
          </cell>
          <cell r="CA218">
            <v>612706.16582987108</v>
          </cell>
          <cell r="CD218">
            <v>0</v>
          </cell>
          <cell r="CE218">
            <v>3383597.7885625116</v>
          </cell>
          <cell r="CF218">
            <v>0</v>
          </cell>
          <cell r="CG218">
            <v>23200500.039743479</v>
          </cell>
          <cell r="CH218">
            <v>-4351100</v>
          </cell>
          <cell r="CI218">
            <v>511391.98440000013</v>
          </cell>
          <cell r="CJ218">
            <v>5323870.5861760005</v>
          </cell>
          <cell r="CK218">
            <v>-4812478.6017760001</v>
          </cell>
          <cell r="CL218">
            <v>79193402.042032078</v>
          </cell>
          <cell r="CM218">
            <v>94976517.743513361</v>
          </cell>
          <cell r="CO218">
            <v>4151169.9116006251</v>
          </cell>
          <cell r="CP218">
            <v>1315340.52</v>
          </cell>
          <cell r="CQ218">
            <v>597385.17000000004</v>
          </cell>
          <cell r="CR218">
            <v>3035198.3236049321</v>
          </cell>
          <cell r="CS218">
            <v>46142.19</v>
          </cell>
          <cell r="CT218">
            <v>5210248.3034803104</v>
          </cell>
          <cell r="CU218">
            <v>1303073.2189445486</v>
          </cell>
        </row>
        <row r="219">
          <cell r="B219" t="str">
            <v>Ruokolahti</v>
          </cell>
          <cell r="C219">
            <v>5099</v>
          </cell>
          <cell r="Q219">
            <v>192</v>
          </cell>
          <cell r="R219">
            <v>34</v>
          </cell>
          <cell r="S219">
            <v>320</v>
          </cell>
          <cell r="T219">
            <v>162</v>
          </cell>
          <cell r="U219">
            <v>124</v>
          </cell>
          <cell r="V219">
            <v>2566</v>
          </cell>
          <cell r="W219">
            <v>906</v>
          </cell>
          <cell r="X219">
            <v>527</v>
          </cell>
          <cell r="Y219">
            <v>268</v>
          </cell>
          <cell r="AE219">
            <v>1.3123926822987246</v>
          </cell>
          <cell r="AF219">
            <v>7883046.7581345299</v>
          </cell>
          <cell r="AG219">
            <v>220</v>
          </cell>
          <cell r="AH219">
            <v>2149</v>
          </cell>
          <cell r="AJ219">
            <v>151</v>
          </cell>
          <cell r="AK219">
            <v>2.9613649735242203E-2</v>
          </cell>
          <cell r="AM219">
            <v>0</v>
          </cell>
          <cell r="AN219">
            <v>10</v>
          </cell>
          <cell r="AP219">
            <v>3</v>
          </cell>
          <cell r="AQ219">
            <v>336</v>
          </cell>
          <cell r="AR219">
            <v>942.27</v>
          </cell>
          <cell r="AS219">
            <v>5.4114001294745666</v>
          </cell>
          <cell r="AU219">
            <v>175</v>
          </cell>
          <cell r="AV219">
            <v>1397</v>
          </cell>
          <cell r="AW219">
            <v>0.12526843235504653</v>
          </cell>
          <cell r="AY219">
            <v>0</v>
          </cell>
          <cell r="AZ219">
            <v>1011</v>
          </cell>
          <cell r="BA219">
            <v>1856</v>
          </cell>
          <cell r="BB219">
            <v>0.54471982758620685</v>
          </cell>
          <cell r="BD219">
            <v>0</v>
          </cell>
          <cell r="BE219">
            <v>0</v>
          </cell>
          <cell r="BF219">
            <v>-32925.579999999994</v>
          </cell>
          <cell r="BG219">
            <v>-40282.959999999999</v>
          </cell>
          <cell r="BI219">
            <v>-87140.599999999991</v>
          </cell>
          <cell r="BL219">
            <v>56412</v>
          </cell>
          <cell r="BM219">
            <v>-143408.48975830752</v>
          </cell>
          <cell r="BO219">
            <v>-18757.48855673708</v>
          </cell>
          <cell r="BP219">
            <v>450007</v>
          </cell>
          <cell r="BQ219">
            <v>136482</v>
          </cell>
          <cell r="BR219">
            <v>271197.13744083105</v>
          </cell>
          <cell r="BS219">
            <v>13584.735741688815</v>
          </cell>
          <cell r="BT219">
            <v>29722.573333173579</v>
          </cell>
          <cell r="BU219">
            <v>156223.5218588037</v>
          </cell>
          <cell r="BV219">
            <v>258715.99132247956</v>
          </cell>
          <cell r="BW219">
            <v>425231.14270262397</v>
          </cell>
          <cell r="BX219">
            <v>110087.1294553271</v>
          </cell>
          <cell r="BY219">
            <v>194251.75467668803</v>
          </cell>
          <cell r="CA219">
            <v>-18445.658283471181</v>
          </cell>
          <cell r="CD219">
            <v>0</v>
          </cell>
          <cell r="CE219">
            <v>247547.68959945301</v>
          </cell>
          <cell r="CF219">
            <v>0</v>
          </cell>
          <cell r="CG219">
            <v>848503.95040443831</v>
          </cell>
          <cell r="CH219">
            <v>-1100025</v>
          </cell>
          <cell r="CI219">
            <v>122410.54810000001</v>
          </cell>
          <cell r="CJ219">
            <v>198562.00734000001</v>
          </cell>
          <cell r="CK219">
            <v>-76151.459239999996</v>
          </cell>
          <cell r="CL219">
            <v>9658879.7474560477</v>
          </cell>
          <cell r="CM219">
            <v>11183395.805062057</v>
          </cell>
          <cell r="CO219">
            <v>327463.56146480644</v>
          </cell>
          <cell r="CP219">
            <v>84530.16</v>
          </cell>
          <cell r="CQ219">
            <v>85169.07</v>
          </cell>
          <cell r="CR219">
            <v>232782.03959071654</v>
          </cell>
          <cell r="CS219">
            <v>3899.34</v>
          </cell>
          <cell r="CT219">
            <v>218473.63588506708</v>
          </cell>
          <cell r="CU219">
            <v>102080.42303696032</v>
          </cell>
        </row>
        <row r="220">
          <cell r="B220" t="str">
            <v>Ruovesi</v>
          </cell>
          <cell r="C220">
            <v>4398</v>
          </cell>
          <cell r="Q220">
            <v>184</v>
          </cell>
          <cell r="R220">
            <v>23</v>
          </cell>
          <cell r="S220">
            <v>237</v>
          </cell>
          <cell r="T220">
            <v>129</v>
          </cell>
          <cell r="U220">
            <v>127</v>
          </cell>
          <cell r="V220">
            <v>2133</v>
          </cell>
          <cell r="W220">
            <v>826</v>
          </cell>
          <cell r="X220">
            <v>511</v>
          </cell>
          <cell r="Y220">
            <v>228</v>
          </cell>
          <cell r="AE220">
            <v>1.396087918818856</v>
          </cell>
          <cell r="AF220">
            <v>7232913.7176851574</v>
          </cell>
          <cell r="AG220">
            <v>123</v>
          </cell>
          <cell r="AH220">
            <v>1793</v>
          </cell>
          <cell r="AJ220">
            <v>65</v>
          </cell>
          <cell r="AK220">
            <v>1.477944520236471E-2</v>
          </cell>
          <cell r="AM220">
            <v>0</v>
          </cell>
          <cell r="AN220">
            <v>12</v>
          </cell>
          <cell r="AP220">
            <v>0</v>
          </cell>
          <cell r="AQ220">
            <v>0</v>
          </cell>
          <cell r="AR220">
            <v>776.98</v>
          </cell>
          <cell r="AS220">
            <v>5.6603773584905657</v>
          </cell>
          <cell r="AU220">
            <v>142</v>
          </cell>
          <cell r="AV220">
            <v>1085</v>
          </cell>
          <cell r="AW220">
            <v>0.13087557603686636</v>
          </cell>
          <cell r="AY220">
            <v>0.28826666666666667</v>
          </cell>
          <cell r="AZ220">
            <v>1533</v>
          </cell>
          <cell r="BA220">
            <v>1557</v>
          </cell>
          <cell r="BB220">
            <v>0.98458574181117531</v>
          </cell>
          <cell r="BD220">
            <v>0</v>
          </cell>
          <cell r="BE220">
            <v>1</v>
          </cell>
          <cell r="BF220">
            <v>-28136.289999999997</v>
          </cell>
          <cell r="BG220">
            <v>-34423.479999999996</v>
          </cell>
          <cell r="BI220">
            <v>-74465.3</v>
          </cell>
          <cell r="BL220">
            <v>-29452</v>
          </cell>
          <cell r="BM220">
            <v>-91946.564661621567</v>
          </cell>
          <cell r="BO220">
            <v>-42497.952490355819</v>
          </cell>
          <cell r="BP220">
            <v>482033</v>
          </cell>
          <cell r="BQ220">
            <v>141231</v>
          </cell>
          <cell r="BR220">
            <v>359715.40688170458</v>
          </cell>
          <cell r="BS220">
            <v>16850.194763104068</v>
          </cell>
          <cell r="BT220">
            <v>65127.400944814086</v>
          </cell>
          <cell r="BU220">
            <v>181748.09925467972</v>
          </cell>
          <cell r="BV220">
            <v>240034.11603973378</v>
          </cell>
          <cell r="BW220">
            <v>413638.03733832762</v>
          </cell>
          <cell r="BX220">
            <v>119454.53586719323</v>
          </cell>
          <cell r="BY220">
            <v>216746.83981150473</v>
          </cell>
          <cell r="CA220">
            <v>-38165.266285871287</v>
          </cell>
          <cell r="CD220">
            <v>0</v>
          </cell>
          <cell r="CE220">
            <v>281044.92960719019</v>
          </cell>
          <cell r="CF220">
            <v>0</v>
          </cell>
          <cell r="CG220">
            <v>2750202.5718407314</v>
          </cell>
          <cell r="CH220">
            <v>-836279</v>
          </cell>
          <cell r="CI220">
            <v>32692.6561</v>
          </cell>
          <cell r="CJ220">
            <v>89944.905453999992</v>
          </cell>
          <cell r="CK220">
            <v>-57252.249353999992</v>
          </cell>
          <cell r="CL220">
            <v>10846386.986290174</v>
          </cell>
          <cell r="CM220">
            <v>13059213.707653679</v>
          </cell>
          <cell r="CO220">
            <v>244664.0986582129</v>
          </cell>
          <cell r="CP220">
            <v>70228.34</v>
          </cell>
          <cell r="CQ220">
            <v>78359.55</v>
          </cell>
          <cell r="CR220">
            <v>177641.68504927756</v>
          </cell>
          <cell r="CS220">
            <v>3105.03</v>
          </cell>
          <cell r="CT220">
            <v>276756.87299942772</v>
          </cell>
          <cell r="CU220">
            <v>79799.585682315083</v>
          </cell>
        </row>
        <row r="221">
          <cell r="B221" t="str">
            <v>Rusko</v>
          </cell>
          <cell r="C221">
            <v>6251</v>
          </cell>
          <cell r="Q221">
            <v>462</v>
          </cell>
          <cell r="R221">
            <v>99</v>
          </cell>
          <cell r="S221">
            <v>505</v>
          </cell>
          <cell r="T221">
            <v>256</v>
          </cell>
          <cell r="U221">
            <v>246</v>
          </cell>
          <cell r="V221">
            <v>3505</v>
          </cell>
          <cell r="W221">
            <v>726</v>
          </cell>
          <cell r="X221">
            <v>320</v>
          </cell>
          <cell r="Y221">
            <v>132</v>
          </cell>
          <cell r="AE221">
            <v>0.70926644430870955</v>
          </cell>
          <cell r="AF221">
            <v>5222809.7120942697</v>
          </cell>
          <cell r="AG221">
            <v>147</v>
          </cell>
          <cell r="AH221">
            <v>3053</v>
          </cell>
          <cell r="AJ221">
            <v>133</v>
          </cell>
          <cell r="AK221">
            <v>2.1276595744680851E-2</v>
          </cell>
          <cell r="AM221">
            <v>0</v>
          </cell>
          <cell r="AN221">
            <v>102</v>
          </cell>
          <cell r="AP221">
            <v>0</v>
          </cell>
          <cell r="AQ221">
            <v>0</v>
          </cell>
          <cell r="AR221">
            <v>127.15</v>
          </cell>
          <cell r="AS221">
            <v>49.162406606370425</v>
          </cell>
          <cell r="AU221">
            <v>200</v>
          </cell>
          <cell r="AV221">
            <v>2232</v>
          </cell>
          <cell r="AW221">
            <v>8.9605734767025089E-2</v>
          </cell>
          <cell r="AY221">
            <v>0</v>
          </cell>
          <cell r="AZ221">
            <v>1913</v>
          </cell>
          <cell r="BA221">
            <v>2956</v>
          </cell>
          <cell r="BB221">
            <v>0.64715832205683355</v>
          </cell>
          <cell r="BD221">
            <v>0</v>
          </cell>
          <cell r="BE221">
            <v>0</v>
          </cell>
          <cell r="BF221">
            <v>-39519.53</v>
          </cell>
          <cell r="BG221">
            <v>-48350.36</v>
          </cell>
          <cell r="BI221">
            <v>-104592.09999999999</v>
          </cell>
          <cell r="BL221">
            <v>39883</v>
          </cell>
          <cell r="BM221">
            <v>-61070.234031969128</v>
          </cell>
          <cell r="BO221">
            <v>-138690.00785822049</v>
          </cell>
          <cell r="BP221">
            <v>387043</v>
          </cell>
          <cell r="BQ221">
            <v>126882</v>
          </cell>
          <cell r="BR221">
            <v>241368.28376477773</v>
          </cell>
          <cell r="BS221">
            <v>4103.0352897275307</v>
          </cell>
          <cell r="BT221">
            <v>27149.87359443658</v>
          </cell>
          <cell r="BU221">
            <v>119934.73479326064</v>
          </cell>
          <cell r="BV221">
            <v>275731.56641233416</v>
          </cell>
          <cell r="BW221">
            <v>473017.7979280093</v>
          </cell>
          <cell r="BX221">
            <v>126067.88854329768</v>
          </cell>
          <cell r="BY221">
            <v>214989.74805185717</v>
          </cell>
          <cell r="CA221">
            <v>-16950.780255883357</v>
          </cell>
          <cell r="CD221">
            <v>0</v>
          </cell>
          <cell r="CE221">
            <v>278526.28633174399</v>
          </cell>
          <cell r="CF221">
            <v>0</v>
          </cell>
          <cell r="CG221">
            <v>113941.75309586847</v>
          </cell>
          <cell r="CH221">
            <v>-1181479</v>
          </cell>
          <cell r="CI221">
            <v>382116.65820000006</v>
          </cell>
          <cell r="CJ221">
            <v>370072.71088000003</v>
          </cell>
          <cell r="CK221">
            <v>12043.947320000036</v>
          </cell>
          <cell r="CL221">
            <v>3648357.8550979272</v>
          </cell>
          <cell r="CM221">
            <v>4525106.7434539888</v>
          </cell>
          <cell r="CO221">
            <v>435735.84065891296</v>
          </cell>
          <cell r="CP221">
            <v>159241.16</v>
          </cell>
          <cell r="CQ221">
            <v>58982.46</v>
          </cell>
          <cell r="CR221">
            <v>307394.90873731277</v>
          </cell>
          <cell r="CS221">
            <v>6161.92</v>
          </cell>
          <cell r="CT221">
            <v>357912.03867369244</v>
          </cell>
          <cell r="CU221">
            <v>123606.81741841708</v>
          </cell>
        </row>
        <row r="222">
          <cell r="B222" t="str">
            <v>Rääkkylä</v>
          </cell>
          <cell r="C222">
            <v>2181</v>
          </cell>
          <cell r="Q222">
            <v>62</v>
          </cell>
          <cell r="R222">
            <v>18</v>
          </cell>
          <cell r="S222">
            <v>81</v>
          </cell>
          <cell r="T222">
            <v>58</v>
          </cell>
          <cell r="U222">
            <v>48</v>
          </cell>
          <cell r="V222">
            <v>1073</v>
          </cell>
          <cell r="W222">
            <v>486</v>
          </cell>
          <cell r="X222">
            <v>244</v>
          </cell>
          <cell r="Y222">
            <v>111</v>
          </cell>
          <cell r="AE222">
            <v>1.7070690031399642</v>
          </cell>
          <cell r="AF222">
            <v>4385832.4101092527</v>
          </cell>
          <cell r="AG222">
            <v>134</v>
          </cell>
          <cell r="AH222">
            <v>847</v>
          </cell>
          <cell r="AJ222">
            <v>72</v>
          </cell>
          <cell r="AK222">
            <v>3.3012379642365884E-2</v>
          </cell>
          <cell r="AM222">
            <v>0</v>
          </cell>
          <cell r="AN222">
            <v>3</v>
          </cell>
          <cell r="AP222">
            <v>3</v>
          </cell>
          <cell r="AQ222">
            <v>374</v>
          </cell>
          <cell r="AR222">
            <v>427.61</v>
          </cell>
          <cell r="AS222">
            <v>5.1004419915343417</v>
          </cell>
          <cell r="AU222">
            <v>85</v>
          </cell>
          <cell r="AV222">
            <v>497</v>
          </cell>
          <cell r="AW222">
            <v>0.17102615694164991</v>
          </cell>
          <cell r="AY222">
            <v>0.37853333333333333</v>
          </cell>
          <cell r="AZ222">
            <v>532</v>
          </cell>
          <cell r="BA222">
            <v>663</v>
          </cell>
          <cell r="BB222">
            <v>0.80241327300150833</v>
          </cell>
          <cell r="BD222">
            <v>0</v>
          </cell>
          <cell r="BE222">
            <v>0</v>
          </cell>
          <cell r="BF222">
            <v>-14134.4</v>
          </cell>
          <cell r="BG222">
            <v>-17292.8</v>
          </cell>
          <cell r="BI222">
            <v>-37408</v>
          </cell>
          <cell r="BL222">
            <v>200161</v>
          </cell>
          <cell r="BM222">
            <v>-113353.92089579234</v>
          </cell>
          <cell r="BO222">
            <v>152966.38367605582</v>
          </cell>
          <cell r="BP222">
            <v>302843</v>
          </cell>
          <cell r="BQ222">
            <v>87748</v>
          </cell>
          <cell r="BR222">
            <v>236964.11147003429</v>
          </cell>
          <cell r="BS222">
            <v>12584.419830805715</v>
          </cell>
          <cell r="BT222">
            <v>39572.361571092901</v>
          </cell>
          <cell r="BU222">
            <v>110909.52963556179</v>
          </cell>
          <cell r="BV222">
            <v>139255.86191162129</v>
          </cell>
          <cell r="BW222">
            <v>209563.85038227681</v>
          </cell>
          <cell r="BX222">
            <v>68562.922203709764</v>
          </cell>
          <cell r="BY222">
            <v>114765.60193857328</v>
          </cell>
          <cell r="CA222">
            <v>30320.577998270594</v>
          </cell>
          <cell r="CD222">
            <v>0</v>
          </cell>
          <cell r="CE222">
            <v>162854.27178432132</v>
          </cell>
          <cell r="CF222">
            <v>0</v>
          </cell>
          <cell r="CG222">
            <v>2867248.8666343181</v>
          </cell>
          <cell r="CH222">
            <v>-528190</v>
          </cell>
          <cell r="CI222">
            <v>0</v>
          </cell>
          <cell r="CJ222">
            <v>34527.794800000003</v>
          </cell>
          <cell r="CK222">
            <v>-34527.794800000003</v>
          </cell>
          <cell r="CL222">
            <v>7858162.755621843</v>
          </cell>
          <cell r="CM222">
            <v>8977307.9781739525</v>
          </cell>
          <cell r="CO222">
            <v>90214.721892427813</v>
          </cell>
          <cell r="CP222">
            <v>26895.960000000003</v>
          </cell>
          <cell r="CQ222">
            <v>42108.87</v>
          </cell>
          <cell r="CR222">
            <v>65487.967159951404</v>
          </cell>
          <cell r="CS222">
            <v>1396.06</v>
          </cell>
          <cell r="CT222">
            <v>111553.08236848934</v>
          </cell>
          <cell r="CU222">
            <v>29159.185306364681</v>
          </cell>
        </row>
        <row r="223">
          <cell r="B223" t="str">
            <v>Raasepori</v>
          </cell>
          <cell r="C223">
            <v>27592</v>
          </cell>
          <cell r="Q223">
            <v>1401</v>
          </cell>
          <cell r="R223">
            <v>269</v>
          </cell>
          <cell r="S223">
            <v>1807</v>
          </cell>
          <cell r="T223">
            <v>935</v>
          </cell>
          <cell r="U223">
            <v>834</v>
          </cell>
          <cell r="V223">
            <v>14983</v>
          </cell>
          <cell r="W223">
            <v>4075</v>
          </cell>
          <cell r="X223">
            <v>2304</v>
          </cell>
          <cell r="Y223">
            <v>984</v>
          </cell>
          <cell r="AE223">
            <v>0.93137671468158578</v>
          </cell>
          <cell r="AF223">
            <v>30272887.554940302</v>
          </cell>
          <cell r="AG223">
            <v>1130</v>
          </cell>
          <cell r="AH223">
            <v>12945</v>
          </cell>
          <cell r="AJ223">
            <v>1242</v>
          </cell>
          <cell r="AK223">
            <v>4.5013047260075385E-2</v>
          </cell>
          <cell r="AM223">
            <v>3</v>
          </cell>
          <cell r="AN223">
            <v>17832</v>
          </cell>
          <cell r="AP223">
            <v>3</v>
          </cell>
          <cell r="AQ223">
            <v>1842</v>
          </cell>
          <cell r="AR223">
            <v>1148.27</v>
          </cell>
          <cell r="AS223">
            <v>24.029191740618497</v>
          </cell>
          <cell r="AU223">
            <v>1403</v>
          </cell>
          <cell r="AV223">
            <v>8261</v>
          </cell>
          <cell r="AW223">
            <v>0.16983416051325506</v>
          </cell>
          <cell r="AY223">
            <v>0</v>
          </cell>
          <cell r="AZ223">
            <v>9931</v>
          </cell>
          <cell r="BA223">
            <v>11409</v>
          </cell>
          <cell r="BB223">
            <v>0.87045315102112364</v>
          </cell>
          <cell r="BD223">
            <v>0</v>
          </cell>
          <cell r="BE223">
            <v>1</v>
          </cell>
          <cell r="BF223">
            <v>-175739.81</v>
          </cell>
          <cell r="BG223">
            <v>-215009.72</v>
          </cell>
          <cell r="BI223">
            <v>-465111.69999999995</v>
          </cell>
          <cell r="BL223">
            <v>-62333</v>
          </cell>
          <cell r="BM223">
            <v>-1470622.9046484549</v>
          </cell>
          <cell r="BO223">
            <v>100751.36435972154</v>
          </cell>
          <cell r="BP223">
            <v>2274555</v>
          </cell>
          <cell r="BQ223">
            <v>774472</v>
          </cell>
          <cell r="BR223">
            <v>1740977.2657312586</v>
          </cell>
          <cell r="BS223">
            <v>55966.148536983434</v>
          </cell>
          <cell r="BT223">
            <v>183065.70473621695</v>
          </cell>
          <cell r="BU223">
            <v>718511.30992746202</v>
          </cell>
          <cell r="BV223">
            <v>1375150.3688940979</v>
          </cell>
          <cell r="BW223">
            <v>2388585.2460968662</v>
          </cell>
          <cell r="BX223">
            <v>737475.75146692712</v>
          </cell>
          <cell r="BY223">
            <v>1230032.8171418419</v>
          </cell>
          <cell r="CA223">
            <v>172455.36826989887</v>
          </cell>
          <cell r="CD223">
            <v>0</v>
          </cell>
          <cell r="CE223">
            <v>1550371.8240211143</v>
          </cell>
          <cell r="CF223">
            <v>0</v>
          </cell>
          <cell r="CG223">
            <v>9699689.4620048255</v>
          </cell>
          <cell r="CH223">
            <v>-1057030</v>
          </cell>
          <cell r="CI223">
            <v>307487.68440000003</v>
          </cell>
          <cell r="CJ223">
            <v>1375832.029992</v>
          </cell>
          <cell r="CK223">
            <v>-1068344.3455920001</v>
          </cell>
          <cell r="CL223">
            <v>46442212.494142428</v>
          </cell>
          <cell r="CM223">
            <v>53315971.101024538</v>
          </cell>
          <cell r="CO223">
            <v>1907276.3554675747</v>
          </cell>
          <cell r="CP223">
            <v>530875.02</v>
          </cell>
          <cell r="CQ223">
            <v>368665.41</v>
          </cell>
          <cell r="CR223">
            <v>1361006.309578025</v>
          </cell>
          <cell r="CS223">
            <v>22505.45</v>
          </cell>
          <cell r="CT223">
            <v>2245923.3482776149</v>
          </cell>
          <cell r="CU223">
            <v>569516.65992852498</v>
          </cell>
        </row>
        <row r="224">
          <cell r="B224" t="str">
            <v>Saarijärvi</v>
          </cell>
          <cell r="C224">
            <v>9415</v>
          </cell>
          <cell r="Q224">
            <v>463</v>
          </cell>
          <cell r="R224">
            <v>87</v>
          </cell>
          <cell r="S224">
            <v>579</v>
          </cell>
          <cell r="T224">
            <v>308</v>
          </cell>
          <cell r="U224">
            <v>269</v>
          </cell>
          <cell r="V224">
            <v>4819</v>
          </cell>
          <cell r="W224">
            <v>1550</v>
          </cell>
          <cell r="X224">
            <v>925</v>
          </cell>
          <cell r="Y224">
            <v>415</v>
          </cell>
          <cell r="AE224">
            <v>1.3162799125829834</v>
          </cell>
          <cell r="AF224">
            <v>14598689.394069232</v>
          </cell>
          <cell r="AG224">
            <v>604</v>
          </cell>
          <cell r="AH224">
            <v>4143</v>
          </cell>
          <cell r="AJ224">
            <v>110</v>
          </cell>
          <cell r="AK224">
            <v>1.168348380244291E-2</v>
          </cell>
          <cell r="AM224">
            <v>0</v>
          </cell>
          <cell r="AN224">
            <v>14</v>
          </cell>
          <cell r="AP224">
            <v>0</v>
          </cell>
          <cell r="AQ224">
            <v>0</v>
          </cell>
          <cell r="AR224">
            <v>1251.72</v>
          </cell>
          <cell r="AS224">
            <v>7.5216502093119866</v>
          </cell>
          <cell r="AU224">
            <v>362</v>
          </cell>
          <cell r="AV224">
            <v>2359</v>
          </cell>
          <cell r="AW224">
            <v>0.15345485375158965</v>
          </cell>
          <cell r="AY224">
            <v>0.127</v>
          </cell>
          <cell r="AZ224">
            <v>2931</v>
          </cell>
          <cell r="BA224">
            <v>3236</v>
          </cell>
          <cell r="BB224">
            <v>0.90574783683559945</v>
          </cell>
          <cell r="BD224">
            <v>0</v>
          </cell>
          <cell r="BE224">
            <v>0</v>
          </cell>
          <cell r="BF224">
            <v>-60506.59</v>
          </cell>
          <cell r="BG224">
            <v>-74027.08</v>
          </cell>
          <cell r="BI224">
            <v>-160136.29999999999</v>
          </cell>
          <cell r="BL224">
            <v>321957</v>
          </cell>
          <cell r="BM224">
            <v>-426342.75947822322</v>
          </cell>
          <cell r="BO224">
            <v>251383.71367229521</v>
          </cell>
          <cell r="BP224">
            <v>954489</v>
          </cell>
          <cell r="BQ224">
            <v>293114</v>
          </cell>
          <cell r="BR224">
            <v>743309.25554292719</v>
          </cell>
          <cell r="BS224">
            <v>41048.663354125973</v>
          </cell>
          <cell r="BT224">
            <v>106843.04163109911</v>
          </cell>
          <cell r="BU224">
            <v>374059.29699343286</v>
          </cell>
          <cell r="BV224">
            <v>564756.29807290237</v>
          </cell>
          <cell r="BW224">
            <v>868628.60086900461</v>
          </cell>
          <cell r="BX224">
            <v>262472.32790500263</v>
          </cell>
          <cell r="BY224">
            <v>452921.73872454348</v>
          </cell>
          <cell r="CA224">
            <v>68276.051746160534</v>
          </cell>
          <cell r="CD224">
            <v>0</v>
          </cell>
          <cell r="CE224">
            <v>616123.82788015436</v>
          </cell>
          <cell r="CF224">
            <v>0</v>
          </cell>
          <cell r="CG224">
            <v>8617091.4080844708</v>
          </cell>
          <cell r="CH224">
            <v>69811</v>
          </cell>
          <cell r="CI224">
            <v>95155.340000000026</v>
          </cell>
          <cell r="CJ224">
            <v>207329.89224000004</v>
          </cell>
          <cell r="CK224">
            <v>-112174.55224000002</v>
          </cell>
          <cell r="CL224">
            <v>26793548.395130988</v>
          </cell>
          <cell r="CM224">
            <v>29907104.412044976</v>
          </cell>
          <cell r="CO224">
            <v>484286.77599777258</v>
          </cell>
          <cell r="CP224">
            <v>174183.36000000002</v>
          </cell>
          <cell r="CQ224">
            <v>144702.29999999999</v>
          </cell>
          <cell r="CR224">
            <v>344748.37888786162</v>
          </cell>
          <cell r="CS224">
            <v>7413.56</v>
          </cell>
          <cell r="CT224">
            <v>565291.11639061978</v>
          </cell>
          <cell r="CU224">
            <v>146600.8870158357</v>
          </cell>
        </row>
        <row r="225">
          <cell r="B225" t="str">
            <v>Salla</v>
          </cell>
          <cell r="C225">
            <v>3491</v>
          </cell>
          <cell r="Q225">
            <v>111</v>
          </cell>
          <cell r="R225">
            <v>22</v>
          </cell>
          <cell r="S225">
            <v>151</v>
          </cell>
          <cell r="T225">
            <v>85</v>
          </cell>
          <cell r="U225">
            <v>66</v>
          </cell>
          <cell r="V225">
            <v>1739</v>
          </cell>
          <cell r="W225">
            <v>692</v>
          </cell>
          <cell r="X225">
            <v>431</v>
          </cell>
          <cell r="Y225">
            <v>194</v>
          </cell>
          <cell r="AE225">
            <v>1.7622084825963746</v>
          </cell>
          <cell r="AF225">
            <v>7246902.6394123659</v>
          </cell>
          <cell r="AG225">
            <v>222</v>
          </cell>
          <cell r="AH225">
            <v>1486</v>
          </cell>
          <cell r="AJ225">
            <v>77</v>
          </cell>
          <cell r="AK225">
            <v>2.2056717272987681E-2</v>
          </cell>
          <cell r="AM225">
            <v>0</v>
          </cell>
          <cell r="AN225">
            <v>11</v>
          </cell>
          <cell r="AP225">
            <v>0</v>
          </cell>
          <cell r="AQ225">
            <v>0</v>
          </cell>
          <cell r="AR225">
            <v>5729.66</v>
          </cell>
          <cell r="AS225">
            <v>0.60928571677900611</v>
          </cell>
          <cell r="AU225">
            <v>137</v>
          </cell>
          <cell r="AV225">
            <v>751</v>
          </cell>
          <cell r="AW225">
            <v>0.18242343541944075</v>
          </cell>
          <cell r="AY225">
            <v>1.7266833333333333</v>
          </cell>
          <cell r="AZ225">
            <v>1110</v>
          </cell>
          <cell r="BA225">
            <v>1148</v>
          </cell>
          <cell r="BB225">
            <v>0.9668989547038328</v>
          </cell>
          <cell r="BD225">
            <v>0</v>
          </cell>
          <cell r="BE225">
            <v>4</v>
          </cell>
          <cell r="BF225">
            <v>-22558.25</v>
          </cell>
          <cell r="BG225">
            <v>-27599</v>
          </cell>
          <cell r="BI225">
            <v>-59702.5</v>
          </cell>
          <cell r="BL225">
            <v>258365</v>
          </cell>
          <cell r="BM225">
            <v>-59796.68331646586</v>
          </cell>
          <cell r="BO225">
            <v>501435.70851542056</v>
          </cell>
          <cell r="BP225">
            <v>397132</v>
          </cell>
          <cell r="BQ225">
            <v>120884</v>
          </cell>
          <cell r="BR225">
            <v>323961.87830235338</v>
          </cell>
          <cell r="BS225">
            <v>18056.029456748154</v>
          </cell>
          <cell r="BT225">
            <v>65713.152198170254</v>
          </cell>
          <cell r="BU225">
            <v>160800.97622708709</v>
          </cell>
          <cell r="BV225">
            <v>206884.00489435552</v>
          </cell>
          <cell r="BW225">
            <v>312809.48339130171</v>
          </cell>
          <cell r="BX225">
            <v>103830.87014994409</v>
          </cell>
          <cell r="BY225">
            <v>177671.04133237439</v>
          </cell>
          <cell r="CA225">
            <v>1053.7415134621988</v>
          </cell>
          <cell r="CD225">
            <v>0</v>
          </cell>
          <cell r="CE225">
            <v>237633.23338444397</v>
          </cell>
          <cell r="CF225">
            <v>0</v>
          </cell>
          <cell r="CG225">
            <v>3137737.7202902143</v>
          </cell>
          <cell r="CH225">
            <v>-40462</v>
          </cell>
          <cell r="CI225">
            <v>21749.792000000001</v>
          </cell>
          <cell r="CJ225">
            <v>112609.54808000001</v>
          </cell>
          <cell r="CK225">
            <v>-90859.756080000006</v>
          </cell>
          <cell r="CL225">
            <v>18559510.77439804</v>
          </cell>
          <cell r="CM225">
            <v>20027120.721691463</v>
          </cell>
          <cell r="CO225">
            <v>164578.51225137574</v>
          </cell>
          <cell r="CP225">
            <v>44613.14</v>
          </cell>
          <cell r="CQ225">
            <v>65942.19</v>
          </cell>
          <cell r="CR225">
            <v>119775.22321424262</v>
          </cell>
          <cell r="CS225">
            <v>2045.95</v>
          </cell>
          <cell r="CT225">
            <v>289071.81633530027</v>
          </cell>
          <cell r="CU225">
            <v>54337.034517722968</v>
          </cell>
        </row>
        <row r="226">
          <cell r="B226" t="str">
            <v>Salo</v>
          </cell>
          <cell r="C226">
            <v>52321</v>
          </cell>
          <cell r="Q226">
            <v>2444</v>
          </cell>
          <cell r="R226">
            <v>499</v>
          </cell>
          <cell r="S226">
            <v>3572</v>
          </cell>
          <cell r="T226">
            <v>1786</v>
          </cell>
          <cell r="U226">
            <v>1869</v>
          </cell>
          <cell r="V226">
            <v>28360</v>
          </cell>
          <cell r="W226">
            <v>7852</v>
          </cell>
          <cell r="X226">
            <v>4190</v>
          </cell>
          <cell r="Y226">
            <v>1749</v>
          </cell>
          <cell r="AE226">
            <v>1.0380247638379145</v>
          </cell>
          <cell r="AF226">
            <v>63977761.541803434</v>
          </cell>
          <cell r="AG226">
            <v>2777</v>
          </cell>
          <cell r="AH226">
            <v>24336</v>
          </cell>
          <cell r="AJ226">
            <v>3169</v>
          </cell>
          <cell r="AK226">
            <v>6.0568414212266587E-2</v>
          </cell>
          <cell r="AM226">
            <v>0</v>
          </cell>
          <cell r="AN226">
            <v>588</v>
          </cell>
          <cell r="AP226">
            <v>3</v>
          </cell>
          <cell r="AQ226">
            <v>605</v>
          </cell>
          <cell r="AR226">
            <v>1986.6</v>
          </cell>
          <cell r="AS226">
            <v>26.336957616027384</v>
          </cell>
          <cell r="AU226">
            <v>2338</v>
          </cell>
          <cell r="AV226">
            <v>16072</v>
          </cell>
          <cell r="AW226">
            <v>0.14547038327526132</v>
          </cell>
          <cell r="AY226">
            <v>0</v>
          </cell>
          <cell r="AZ226">
            <v>18214</v>
          </cell>
          <cell r="BA226">
            <v>20215</v>
          </cell>
          <cell r="BB226">
            <v>0.90101409844175118</v>
          </cell>
          <cell r="BD226">
            <v>0</v>
          </cell>
          <cell r="BE226">
            <v>1</v>
          </cell>
          <cell r="BF226">
            <v>-334329.03999999998</v>
          </cell>
          <cell r="BG226">
            <v>-409036.48</v>
          </cell>
          <cell r="BI226">
            <v>-884832.79999999993</v>
          </cell>
          <cell r="BL226">
            <v>-333760</v>
          </cell>
          <cell r="BM226">
            <v>-2773429.5857031029</v>
          </cell>
          <cell r="BO226">
            <v>825981.78081512451</v>
          </cell>
          <cell r="BP226">
            <v>4035158</v>
          </cell>
          <cell r="BQ226">
            <v>1360728</v>
          </cell>
          <cell r="BR226">
            <v>3108333.4400907625</v>
          </cell>
          <cell r="BS226">
            <v>109870.08065928429</v>
          </cell>
          <cell r="BT226">
            <v>143591.84511297155</v>
          </cell>
          <cell r="BU226">
            <v>1435082.5456556936</v>
          </cell>
          <cell r="BV226">
            <v>2764155.9394521797</v>
          </cell>
          <cell r="BW226">
            <v>4385553.0913479263</v>
          </cell>
          <cell r="BX226">
            <v>1357506.7920240066</v>
          </cell>
          <cell r="BY226">
            <v>2418070.2994944337</v>
          </cell>
          <cell r="CA226">
            <v>472138.69220869715</v>
          </cell>
          <cell r="CD226">
            <v>0</v>
          </cell>
          <cell r="CE226">
            <v>3087603.991114954</v>
          </cell>
          <cell r="CF226">
            <v>0</v>
          </cell>
          <cell r="CG226">
            <v>26753592.473122459</v>
          </cell>
          <cell r="CH226">
            <v>-2359716</v>
          </cell>
          <cell r="CI226">
            <v>392991.55420000013</v>
          </cell>
          <cell r="CJ226">
            <v>999126.99191400025</v>
          </cell>
          <cell r="CK226">
            <v>-606135.43771400012</v>
          </cell>
          <cell r="CL226">
            <v>92119751.847227111</v>
          </cell>
          <cell r="CM226">
            <v>107748508.24024537</v>
          </cell>
          <cell r="CO226">
            <v>3125938.8586460124</v>
          </cell>
          <cell r="CP226">
            <v>1018631.12</v>
          </cell>
          <cell r="CQ226">
            <v>690515.37</v>
          </cell>
          <cell r="CR226">
            <v>2231882.9586666734</v>
          </cell>
          <cell r="CS226">
            <v>42989.020000000004</v>
          </cell>
          <cell r="CT226">
            <v>2995731.2070782692</v>
          </cell>
          <cell r="CU226">
            <v>931551.37827390153</v>
          </cell>
        </row>
        <row r="227">
          <cell r="B227" t="str">
            <v>Sauvo</v>
          </cell>
          <cell r="C227">
            <v>2994</v>
          </cell>
          <cell r="Q227">
            <v>167</v>
          </cell>
          <cell r="R227">
            <v>26</v>
          </cell>
          <cell r="S227">
            <v>219</v>
          </cell>
          <cell r="T227">
            <v>117</v>
          </cell>
          <cell r="U227">
            <v>100</v>
          </cell>
          <cell r="V227">
            <v>1610</v>
          </cell>
          <cell r="W227">
            <v>484</v>
          </cell>
          <cell r="X227">
            <v>183</v>
          </cell>
          <cell r="Y227">
            <v>88</v>
          </cell>
          <cell r="AE227">
            <v>0.80630114845200429</v>
          </cell>
          <cell r="AF227">
            <v>2843769.3221121244</v>
          </cell>
          <cell r="AG227">
            <v>76</v>
          </cell>
          <cell r="AH227">
            <v>1409</v>
          </cell>
          <cell r="AJ227">
            <v>87</v>
          </cell>
          <cell r="AK227">
            <v>2.9058116232464931E-2</v>
          </cell>
          <cell r="AM227">
            <v>0</v>
          </cell>
          <cell r="AN227">
            <v>74</v>
          </cell>
          <cell r="AP227">
            <v>0</v>
          </cell>
          <cell r="AQ227">
            <v>0</v>
          </cell>
          <cell r="AR227">
            <v>252.61</v>
          </cell>
          <cell r="AS227">
            <v>11.852262380745021</v>
          </cell>
          <cell r="AU227">
            <v>128</v>
          </cell>
          <cell r="AV227">
            <v>951</v>
          </cell>
          <cell r="AW227">
            <v>0.13459516298633017</v>
          </cell>
          <cell r="AY227">
            <v>0</v>
          </cell>
          <cell r="AZ227">
            <v>742</v>
          </cell>
          <cell r="BA227">
            <v>1282</v>
          </cell>
          <cell r="BB227">
            <v>0.57878315132605307</v>
          </cell>
          <cell r="BD227">
            <v>0</v>
          </cell>
          <cell r="BE227">
            <v>0</v>
          </cell>
          <cell r="BF227">
            <v>-18974.169999999998</v>
          </cell>
          <cell r="BG227">
            <v>-23214.04</v>
          </cell>
          <cell r="BI227">
            <v>-50216.9</v>
          </cell>
          <cell r="BL227">
            <v>-87894</v>
          </cell>
          <cell r="BM227">
            <v>-43831.220015988532</v>
          </cell>
          <cell r="BO227">
            <v>-25972.495480962098</v>
          </cell>
          <cell r="BP227">
            <v>275701</v>
          </cell>
          <cell r="BQ227">
            <v>85382</v>
          </cell>
          <cell r="BR227">
            <v>191068.64161105533</v>
          </cell>
          <cell r="BS227">
            <v>6790.0629726972538</v>
          </cell>
          <cell r="BT227">
            <v>2703.2776123266731</v>
          </cell>
          <cell r="BU227">
            <v>71784.76699329968</v>
          </cell>
          <cell r="BV227">
            <v>173816.34248553371</v>
          </cell>
          <cell r="BW227">
            <v>286153.12034095271</v>
          </cell>
          <cell r="BX227">
            <v>85582.370188535948</v>
          </cell>
          <cell r="BY227">
            <v>140795.53337546438</v>
          </cell>
          <cell r="CA227">
            <v>4909.8572152135257</v>
          </cell>
          <cell r="CD227">
            <v>0</v>
          </cell>
          <cell r="CE227">
            <v>194516.62543783686</v>
          </cell>
          <cell r="CF227">
            <v>0</v>
          </cell>
          <cell r="CG227">
            <v>1479837.5305386845</v>
          </cell>
          <cell r="CH227">
            <v>-623761</v>
          </cell>
          <cell r="CI227">
            <v>140082.25409999999</v>
          </cell>
          <cell r="CJ227">
            <v>217212.45397999999</v>
          </cell>
          <cell r="CK227">
            <v>-77130.19988</v>
          </cell>
          <cell r="CL227">
            <v>3505434.8475397918</v>
          </cell>
          <cell r="CM227">
            <v>4543410.2324713413</v>
          </cell>
          <cell r="CO227">
            <v>187370.69385067141</v>
          </cell>
          <cell r="CP227">
            <v>63824.54</v>
          </cell>
          <cell r="CQ227">
            <v>37802.85</v>
          </cell>
          <cell r="CR227">
            <v>138005.09015891829</v>
          </cell>
          <cell r="CS227">
            <v>2816.19</v>
          </cell>
          <cell r="CT227">
            <v>171426.75472548953</v>
          </cell>
          <cell r="CU227">
            <v>58075.588364297611</v>
          </cell>
        </row>
        <row r="228">
          <cell r="B228" t="str">
            <v>Savitaipale</v>
          </cell>
          <cell r="C228">
            <v>3429</v>
          </cell>
          <cell r="Q228">
            <v>116</v>
          </cell>
          <cell r="R228">
            <v>32</v>
          </cell>
          <cell r="S228">
            <v>173</v>
          </cell>
          <cell r="T228">
            <v>94</v>
          </cell>
          <cell r="U228">
            <v>86</v>
          </cell>
          <cell r="V228">
            <v>1637</v>
          </cell>
          <cell r="W228">
            <v>629</v>
          </cell>
          <cell r="X228">
            <v>451</v>
          </cell>
          <cell r="Y228">
            <v>211</v>
          </cell>
          <cell r="AE228">
            <v>1.4408718472862854</v>
          </cell>
          <cell r="AF228">
            <v>5820202.9867980238</v>
          </cell>
          <cell r="AG228">
            <v>136</v>
          </cell>
          <cell r="AH228">
            <v>1436</v>
          </cell>
          <cell r="AJ228">
            <v>44</v>
          </cell>
          <cell r="AK228">
            <v>1.2831729367162438E-2</v>
          </cell>
          <cell r="AM228">
            <v>0</v>
          </cell>
          <cell r="AN228">
            <v>5</v>
          </cell>
          <cell r="AP228">
            <v>0</v>
          </cell>
          <cell r="AQ228">
            <v>0</v>
          </cell>
          <cell r="AR228">
            <v>539.17999999999995</v>
          </cell>
          <cell r="AS228">
            <v>6.359657257316667</v>
          </cell>
          <cell r="AU228">
            <v>119</v>
          </cell>
          <cell r="AV228">
            <v>814</v>
          </cell>
          <cell r="AW228">
            <v>0.14619164619164618</v>
          </cell>
          <cell r="AY228">
            <v>0.1726</v>
          </cell>
          <cell r="AZ228">
            <v>1062</v>
          </cell>
          <cell r="BA228">
            <v>1253</v>
          </cell>
          <cell r="BB228">
            <v>0.84756584197924978</v>
          </cell>
          <cell r="BD228">
            <v>0</v>
          </cell>
          <cell r="BE228">
            <v>0</v>
          </cell>
          <cell r="BF228">
            <v>-21958.799999999999</v>
          </cell>
          <cell r="BG228">
            <v>-26865.599999999999</v>
          </cell>
          <cell r="BI228">
            <v>-58116</v>
          </cell>
          <cell r="BL228">
            <v>71974</v>
          </cell>
          <cell r="BM228">
            <v>-100227.3636258029</v>
          </cell>
          <cell r="BO228">
            <v>17385.44724056311</v>
          </cell>
          <cell r="BP228">
            <v>404465</v>
          </cell>
          <cell r="BQ228">
            <v>122158</v>
          </cell>
          <cell r="BR228">
            <v>311739.81565455889</v>
          </cell>
          <cell r="BS228">
            <v>16778.709372529363</v>
          </cell>
          <cell r="BT228">
            <v>32261.400380317758</v>
          </cell>
          <cell r="BU228">
            <v>141033.168890131</v>
          </cell>
          <cell r="BV228">
            <v>189766.33782475995</v>
          </cell>
          <cell r="BW228">
            <v>320605.1702299171</v>
          </cell>
          <cell r="BX228">
            <v>100839.90707654522</v>
          </cell>
          <cell r="BY228">
            <v>164273.63616782939</v>
          </cell>
          <cell r="CA228">
            <v>5249.4185388254264</v>
          </cell>
          <cell r="CD228">
            <v>0</v>
          </cell>
          <cell r="CE228">
            <v>239437.09452532945</v>
          </cell>
          <cell r="CF228">
            <v>0</v>
          </cell>
          <cell r="CG228">
            <v>2445136.6311240117</v>
          </cell>
          <cell r="CH228">
            <v>250141</v>
          </cell>
          <cell r="CI228">
            <v>133217.476</v>
          </cell>
          <cell r="CJ228">
            <v>6796.81</v>
          </cell>
          <cell r="CK228">
            <v>126420.666</v>
          </cell>
          <cell r="CL228">
            <v>10468324.697905939</v>
          </cell>
          <cell r="CM228">
            <v>11619930.908928031</v>
          </cell>
          <cell r="CO228">
            <v>185764.75961984298</v>
          </cell>
          <cell r="CP228">
            <v>50590.020000000004</v>
          </cell>
          <cell r="CQ228">
            <v>64640.37</v>
          </cell>
          <cell r="CR228">
            <v>132818.62222866734</v>
          </cell>
          <cell r="CS228">
            <v>2262.58</v>
          </cell>
          <cell r="CT228">
            <v>146920.19953910471</v>
          </cell>
          <cell r="CU228">
            <v>59822.030779766661</v>
          </cell>
        </row>
        <row r="229">
          <cell r="B229" t="str">
            <v>Savonlinna</v>
          </cell>
          <cell r="C229">
            <v>33611</v>
          </cell>
          <cell r="Q229">
            <v>1405</v>
          </cell>
          <cell r="R229">
            <v>268</v>
          </cell>
          <cell r="S229">
            <v>1821</v>
          </cell>
          <cell r="T229">
            <v>985</v>
          </cell>
          <cell r="U229">
            <v>1065</v>
          </cell>
          <cell r="V229">
            <v>17698</v>
          </cell>
          <cell r="W229">
            <v>5774</v>
          </cell>
          <cell r="X229">
            <v>3267</v>
          </cell>
          <cell r="Y229">
            <v>1328</v>
          </cell>
          <cell r="AE229">
            <v>1.3037473192438522</v>
          </cell>
          <cell r="AF229">
            <v>51620255.851289831</v>
          </cell>
          <cell r="AG229">
            <v>1929</v>
          </cell>
          <cell r="AH229">
            <v>15401</v>
          </cell>
          <cell r="AJ229">
            <v>1225</v>
          </cell>
          <cell r="AK229">
            <v>3.6446401475707359E-2</v>
          </cell>
          <cell r="AM229">
            <v>0</v>
          </cell>
          <cell r="AN229">
            <v>42</v>
          </cell>
          <cell r="AP229">
            <v>3</v>
          </cell>
          <cell r="AQ229">
            <v>5048</v>
          </cell>
          <cell r="AR229">
            <v>2238.09</v>
          </cell>
          <cell r="AS229">
            <v>15.017715998909784</v>
          </cell>
          <cell r="AU229">
            <v>1087</v>
          </cell>
          <cell r="AV229">
            <v>8911</v>
          </cell>
          <cell r="AW229">
            <v>0.12198406463920997</v>
          </cell>
          <cell r="AY229">
            <v>0.14431666666666668</v>
          </cell>
          <cell r="AZ229">
            <v>12770</v>
          </cell>
          <cell r="BA229">
            <v>12585</v>
          </cell>
          <cell r="BB229">
            <v>1.0147000397298371</v>
          </cell>
          <cell r="BD229">
            <v>0</v>
          </cell>
          <cell r="BE229">
            <v>0</v>
          </cell>
          <cell r="BF229">
            <v>-218729.84</v>
          </cell>
          <cell r="BG229">
            <v>-267606.08</v>
          </cell>
          <cell r="BI229">
            <v>-578888.79999999993</v>
          </cell>
          <cell r="BL229">
            <v>523093</v>
          </cell>
          <cell r="BM229">
            <v>-2301921.5757874246</v>
          </cell>
          <cell r="BO229">
            <v>224198.56074189395</v>
          </cell>
          <cell r="BP229">
            <v>3134752</v>
          </cell>
          <cell r="BQ229">
            <v>972657</v>
          </cell>
          <cell r="BR229">
            <v>2432360.2074209754</v>
          </cell>
          <cell r="BS229">
            <v>111060.45902521518</v>
          </cell>
          <cell r="BT229">
            <v>21440.630819112841</v>
          </cell>
          <cell r="BU229">
            <v>1185246.8266214402</v>
          </cell>
          <cell r="BV229">
            <v>1798370.0961450383</v>
          </cell>
          <cell r="BW229">
            <v>2924603.9590649819</v>
          </cell>
          <cell r="BX229">
            <v>904618.12834452931</v>
          </cell>
          <cell r="BY229">
            <v>1618745.2680681061</v>
          </cell>
          <cell r="CA229">
            <v>103278.08722370467</v>
          </cell>
          <cell r="CD229">
            <v>0</v>
          </cell>
          <cell r="CE229">
            <v>2081064.4991080731</v>
          </cell>
          <cell r="CF229">
            <v>0</v>
          </cell>
          <cell r="CG229">
            <v>18360819.736247905</v>
          </cell>
          <cell r="CH229">
            <v>-2006478</v>
          </cell>
          <cell r="CI229">
            <v>398768.8427000001</v>
          </cell>
          <cell r="CJ229">
            <v>582744.89578000002</v>
          </cell>
          <cell r="CK229">
            <v>-183976.05307999993</v>
          </cell>
          <cell r="CL229">
            <v>71837112.634803295</v>
          </cell>
          <cell r="CM229">
            <v>82705353.205627665</v>
          </cell>
          <cell r="CO229">
            <v>2153894.9418986351</v>
          </cell>
          <cell r="CP229">
            <v>554142.16</v>
          </cell>
          <cell r="CQ229">
            <v>519175.83</v>
          </cell>
          <cell r="CR229">
            <v>1538705.393975812</v>
          </cell>
          <cell r="CS229">
            <v>23708.95</v>
          </cell>
          <cell r="CT229">
            <v>1706387.6964029053</v>
          </cell>
          <cell r="CU229">
            <v>668070.07411100378</v>
          </cell>
        </row>
        <row r="230">
          <cell r="B230" t="str">
            <v>Savukoski</v>
          </cell>
          <cell r="C230">
            <v>1015</v>
          </cell>
          <cell r="Q230">
            <v>41</v>
          </cell>
          <cell r="R230">
            <v>10</v>
          </cell>
          <cell r="S230">
            <v>33</v>
          </cell>
          <cell r="T230">
            <v>31</v>
          </cell>
          <cell r="U230">
            <v>26</v>
          </cell>
          <cell r="V230">
            <v>537</v>
          </cell>
          <cell r="W230">
            <v>188</v>
          </cell>
          <cell r="X230">
            <v>113</v>
          </cell>
          <cell r="Y230">
            <v>36</v>
          </cell>
          <cell r="AE230">
            <v>1.3382914799776284</v>
          </cell>
          <cell r="AF230">
            <v>1600154.9738648511</v>
          </cell>
          <cell r="AG230">
            <v>68</v>
          </cell>
          <cell r="AH230">
            <v>462</v>
          </cell>
          <cell r="AJ230">
            <v>5</v>
          </cell>
          <cell r="AK230">
            <v>4.9261083743842365E-3</v>
          </cell>
          <cell r="AM230">
            <v>0</v>
          </cell>
          <cell r="AN230">
            <v>2</v>
          </cell>
          <cell r="AP230">
            <v>0</v>
          </cell>
          <cell r="AQ230">
            <v>0</v>
          </cell>
          <cell r="AR230">
            <v>6439.2</v>
          </cell>
          <cell r="AS230">
            <v>0.157628276804572</v>
          </cell>
          <cell r="AU230">
            <v>30</v>
          </cell>
          <cell r="AV230">
            <v>252</v>
          </cell>
          <cell r="AW230">
            <v>0.11904761904761904</v>
          </cell>
          <cell r="AY230">
            <v>1.89785</v>
          </cell>
          <cell r="AZ230">
            <v>334</v>
          </cell>
          <cell r="BA230">
            <v>369</v>
          </cell>
          <cell r="BB230">
            <v>0.90514905149051494</v>
          </cell>
          <cell r="BD230">
            <v>0</v>
          </cell>
          <cell r="BE230">
            <v>3</v>
          </cell>
          <cell r="BF230">
            <v>-6385.7199999999993</v>
          </cell>
          <cell r="BG230">
            <v>-7812.6399999999994</v>
          </cell>
          <cell r="BI230">
            <v>-16900.399999999998</v>
          </cell>
          <cell r="BL230">
            <v>93901</v>
          </cell>
          <cell r="BM230">
            <v>-12908.935318041091</v>
          </cell>
          <cell r="BO230">
            <v>106604.61965460237</v>
          </cell>
          <cell r="BP230">
            <v>109834</v>
          </cell>
          <cell r="BQ230">
            <v>36537</v>
          </cell>
          <cell r="BR230">
            <v>107128.47253510478</v>
          </cell>
          <cell r="BS230">
            <v>6185.4526394175327</v>
          </cell>
          <cell r="BT230">
            <v>17547.13801080827</v>
          </cell>
          <cell r="BU230">
            <v>43891.126173237739</v>
          </cell>
          <cell r="BV230">
            <v>62396.715269829845</v>
          </cell>
          <cell r="BW230">
            <v>97408.825132475511</v>
          </cell>
          <cell r="BX230">
            <v>32774.602269361661</v>
          </cell>
          <cell r="BY230">
            <v>55547.7924942877</v>
          </cell>
          <cell r="CA230">
            <v>-17612.449953400366</v>
          </cell>
          <cell r="CD230">
            <v>0</v>
          </cell>
          <cell r="CE230">
            <v>73236.725573150979</v>
          </cell>
          <cell r="CF230">
            <v>0</v>
          </cell>
          <cell r="CG230">
            <v>235032.52091193848</v>
          </cell>
          <cell r="CH230">
            <v>129002</v>
          </cell>
          <cell r="CI230">
            <v>24536.484100000001</v>
          </cell>
          <cell r="CJ230">
            <v>32624.688000000002</v>
          </cell>
          <cell r="CK230">
            <v>-8088.2039000000004</v>
          </cell>
          <cell r="CL230">
            <v>3978348.0843963036</v>
          </cell>
          <cell r="CM230">
            <v>4417851.5907180626</v>
          </cell>
          <cell r="CO230">
            <v>54388.482098963854</v>
          </cell>
          <cell r="CP230">
            <v>14088.36</v>
          </cell>
          <cell r="CQ230">
            <v>16873.59</v>
          </cell>
          <cell r="CR230">
            <v>38588.07868658931</v>
          </cell>
          <cell r="CS230">
            <v>746.17</v>
          </cell>
          <cell r="CT230">
            <v>84046.947459275223</v>
          </cell>
          <cell r="CU230">
            <v>19994.600667692644</v>
          </cell>
        </row>
        <row r="231">
          <cell r="B231" t="str">
            <v>Seinäjoki</v>
          </cell>
          <cell r="C231">
            <v>63288</v>
          </cell>
          <cell r="Q231">
            <v>4267</v>
          </cell>
          <cell r="R231">
            <v>809</v>
          </cell>
          <cell r="S231">
            <v>4526</v>
          </cell>
          <cell r="T231">
            <v>2174</v>
          </cell>
          <cell r="U231">
            <v>2288</v>
          </cell>
          <cell r="V231">
            <v>36934</v>
          </cell>
          <cell r="W231">
            <v>7084</v>
          </cell>
          <cell r="X231">
            <v>3697</v>
          </cell>
          <cell r="Y231">
            <v>1509</v>
          </cell>
          <cell r="AE231">
            <v>1.0312419591037589</v>
          </cell>
          <cell r="AF231">
            <v>76882454.024939746</v>
          </cell>
          <cell r="AG231">
            <v>2465</v>
          </cell>
          <cell r="AH231">
            <v>30500</v>
          </cell>
          <cell r="AJ231">
            <v>1572</v>
          </cell>
          <cell r="AK231">
            <v>2.4838832006067502E-2</v>
          </cell>
          <cell r="AM231">
            <v>0</v>
          </cell>
          <cell r="AN231">
            <v>132</v>
          </cell>
          <cell r="AP231">
            <v>0</v>
          </cell>
          <cell r="AQ231">
            <v>0</v>
          </cell>
          <cell r="AR231">
            <v>1431.78</v>
          </cell>
          <cell r="AS231">
            <v>44.202321585718479</v>
          </cell>
          <cell r="AU231">
            <v>1673</v>
          </cell>
          <cell r="AV231">
            <v>19252</v>
          </cell>
          <cell r="AW231">
            <v>8.690006233118637E-2</v>
          </cell>
          <cell r="AY231">
            <v>0</v>
          </cell>
          <cell r="AZ231">
            <v>30989</v>
          </cell>
          <cell r="BA231">
            <v>27657</v>
          </cell>
          <cell r="BB231">
            <v>1.1204758289040748</v>
          </cell>
          <cell r="BD231">
            <v>0</v>
          </cell>
          <cell r="BE231">
            <v>4</v>
          </cell>
          <cell r="BF231">
            <v>-395485.56</v>
          </cell>
          <cell r="BG231">
            <v>-483858.72</v>
          </cell>
          <cell r="BI231">
            <v>-1046689.2</v>
          </cell>
          <cell r="BL231">
            <v>461848</v>
          </cell>
          <cell r="BM231">
            <v>-3741845.8763137897</v>
          </cell>
          <cell r="BO231">
            <v>89519.316681519151</v>
          </cell>
          <cell r="BP231">
            <v>3978804</v>
          </cell>
          <cell r="BQ231">
            <v>1391477</v>
          </cell>
          <cell r="BR231">
            <v>3226519.989374259</v>
          </cell>
          <cell r="BS231">
            <v>102023.61029979105</v>
          </cell>
          <cell r="BT231">
            <v>237407.69299697477</v>
          </cell>
          <cell r="BU231">
            <v>1427481.3590565426</v>
          </cell>
          <cell r="BV231">
            <v>3172709.9227266847</v>
          </cell>
          <cell r="BW231">
            <v>4787147.2990270993</v>
          </cell>
          <cell r="BX231">
            <v>1525942.3086978707</v>
          </cell>
          <cell r="BY231">
            <v>2622742.8243165072</v>
          </cell>
          <cell r="CA231">
            <v>-35718.044607796241</v>
          </cell>
          <cell r="CD231">
            <v>0</v>
          </cell>
          <cell r="CE231">
            <v>3479615.597833192</v>
          </cell>
          <cell r="CF231">
            <v>0</v>
          </cell>
          <cell r="CG231">
            <v>17918915.558108252</v>
          </cell>
          <cell r="CH231">
            <v>-2900091</v>
          </cell>
          <cell r="CI231">
            <v>899014.05869999994</v>
          </cell>
          <cell r="CJ231">
            <v>1025693.0034799998</v>
          </cell>
          <cell r="CK231">
            <v>-126678.9447799999</v>
          </cell>
          <cell r="CL231">
            <v>80656314.980303213</v>
          </cell>
          <cell r="CM231">
            <v>95071081.259028584</v>
          </cell>
          <cell r="CO231">
            <v>4146900.855779605</v>
          </cell>
          <cell r="CP231">
            <v>1412464.82</v>
          </cell>
          <cell r="CQ231">
            <v>615360.30000000005</v>
          </cell>
          <cell r="CR231">
            <v>2993709.2330739899</v>
          </cell>
          <cell r="CS231">
            <v>52328.18</v>
          </cell>
          <cell r="CT231">
            <v>3021315.3987006336</v>
          </cell>
          <cell r="CU231">
            <v>1280688.7431785061</v>
          </cell>
        </row>
        <row r="232">
          <cell r="B232" t="str">
            <v>Sievi</v>
          </cell>
          <cell r="C232">
            <v>4980</v>
          </cell>
          <cell r="Q232">
            <v>434</v>
          </cell>
          <cell r="R232">
            <v>90</v>
          </cell>
          <cell r="S232">
            <v>598</v>
          </cell>
          <cell r="T232">
            <v>281</v>
          </cell>
          <cell r="U232">
            <v>244</v>
          </cell>
          <cell r="V232">
            <v>2390</v>
          </cell>
          <cell r="W232">
            <v>533</v>
          </cell>
          <cell r="X232">
            <v>273</v>
          </cell>
          <cell r="Y232">
            <v>137</v>
          </cell>
          <cell r="AE232">
            <v>1.4271972010308123</v>
          </cell>
          <cell r="AF232">
            <v>8372566.7480151979</v>
          </cell>
          <cell r="AG232">
            <v>160</v>
          </cell>
          <cell r="AH232">
            <v>1962</v>
          </cell>
          <cell r="AJ232">
            <v>80</v>
          </cell>
          <cell r="AK232">
            <v>1.6064257028112448E-2</v>
          </cell>
          <cell r="AM232">
            <v>0</v>
          </cell>
          <cell r="AN232">
            <v>9</v>
          </cell>
          <cell r="AP232">
            <v>0</v>
          </cell>
          <cell r="AQ232">
            <v>0</v>
          </cell>
          <cell r="AR232">
            <v>787.14</v>
          </cell>
          <cell r="AS232">
            <v>6.3267017303148103</v>
          </cell>
          <cell r="AU232">
            <v>166</v>
          </cell>
          <cell r="AV232">
            <v>1325</v>
          </cell>
          <cell r="AW232">
            <v>0.12528301886792453</v>
          </cell>
          <cell r="AY232">
            <v>0</v>
          </cell>
          <cell r="AZ232">
            <v>2229</v>
          </cell>
          <cell r="BA232">
            <v>1784</v>
          </cell>
          <cell r="BB232">
            <v>1.2494394618834082</v>
          </cell>
          <cell r="BD232">
            <v>0</v>
          </cell>
          <cell r="BE232">
            <v>1</v>
          </cell>
          <cell r="BF232">
            <v>-31770.85</v>
          </cell>
          <cell r="BG232">
            <v>-38870.199999999997</v>
          </cell>
          <cell r="BI232">
            <v>-84084.5</v>
          </cell>
          <cell r="BL232">
            <v>-98522</v>
          </cell>
          <cell r="BM232">
            <v>-46357.543643658602</v>
          </cell>
          <cell r="BO232">
            <v>-93567.032645177096</v>
          </cell>
          <cell r="BP232">
            <v>462947</v>
          </cell>
          <cell r="BQ232">
            <v>137655</v>
          </cell>
          <cell r="BR232">
            <v>343284.87997997442</v>
          </cell>
          <cell r="BS232">
            <v>13713.831083321365</v>
          </cell>
          <cell r="BT232">
            <v>41211.212880320585</v>
          </cell>
          <cell r="BU232">
            <v>189663.91626609047</v>
          </cell>
          <cell r="BV232">
            <v>254083.69828550037</v>
          </cell>
          <cell r="BW232">
            <v>421469.8857876907</v>
          </cell>
          <cell r="BX232">
            <v>98138.351323829862</v>
          </cell>
          <cell r="BY232">
            <v>210644.02742289516</v>
          </cell>
          <cell r="CA232">
            <v>-42847.64751137537</v>
          </cell>
          <cell r="CD232">
            <v>0</v>
          </cell>
          <cell r="CE232">
            <v>296906.05494100548</v>
          </cell>
          <cell r="CF232">
            <v>0</v>
          </cell>
          <cell r="CG232">
            <v>4693045.7432922684</v>
          </cell>
          <cell r="CH232">
            <v>137065</v>
          </cell>
          <cell r="CI232">
            <v>32692.656100000004</v>
          </cell>
          <cell r="CJ232">
            <v>56508.678339999999</v>
          </cell>
          <cell r="CK232">
            <v>-23816.022239999995</v>
          </cell>
          <cell r="CL232">
            <v>17117735.437845223</v>
          </cell>
          <cell r="CM232">
            <v>17752361.861087404</v>
          </cell>
          <cell r="CO232">
            <v>236570.43554270818</v>
          </cell>
          <cell r="CP232">
            <v>167032.45000000001</v>
          </cell>
          <cell r="CQ232">
            <v>47216.01</v>
          </cell>
          <cell r="CR232">
            <v>165412.86371738702</v>
          </cell>
          <cell r="CS232">
            <v>6763.67</v>
          </cell>
          <cell r="CT232">
            <v>338042.38145565911</v>
          </cell>
          <cell r="CU232">
            <v>73123.884853023745</v>
          </cell>
        </row>
        <row r="233">
          <cell r="B233" t="str">
            <v>Siikainen</v>
          </cell>
          <cell r="C233">
            <v>1458</v>
          </cell>
          <cell r="Q233">
            <v>58</v>
          </cell>
          <cell r="R233">
            <v>16</v>
          </cell>
          <cell r="S233">
            <v>72</v>
          </cell>
          <cell r="T233">
            <v>47</v>
          </cell>
          <cell r="U233">
            <v>43</v>
          </cell>
          <cell r="V233">
            <v>709</v>
          </cell>
          <cell r="W233">
            <v>271</v>
          </cell>
          <cell r="X233">
            <v>177</v>
          </cell>
          <cell r="Y233">
            <v>65</v>
          </cell>
          <cell r="AE233">
            <v>1.1845798608271281</v>
          </cell>
          <cell r="AF233">
            <v>2034544.3408872522</v>
          </cell>
          <cell r="AG233">
            <v>69</v>
          </cell>
          <cell r="AH233">
            <v>585</v>
          </cell>
          <cell r="AJ233">
            <v>18</v>
          </cell>
          <cell r="AK233">
            <v>1.2345679012345678E-2</v>
          </cell>
          <cell r="AM233">
            <v>0</v>
          </cell>
          <cell r="AN233">
            <v>3</v>
          </cell>
          <cell r="AP233">
            <v>0</v>
          </cell>
          <cell r="AQ233">
            <v>0</v>
          </cell>
          <cell r="AR233">
            <v>463.31</v>
          </cell>
          <cell r="AS233">
            <v>3.1469210679674515</v>
          </cell>
          <cell r="AU233">
            <v>60</v>
          </cell>
          <cell r="AV233">
            <v>377</v>
          </cell>
          <cell r="AW233">
            <v>0.15915119363395225</v>
          </cell>
          <cell r="AY233">
            <v>0.25319999999999998</v>
          </cell>
          <cell r="AZ233">
            <v>386</v>
          </cell>
          <cell r="BA233">
            <v>473</v>
          </cell>
          <cell r="BB233">
            <v>0.81606765327695563</v>
          </cell>
          <cell r="BD233">
            <v>0</v>
          </cell>
          <cell r="BE233">
            <v>0</v>
          </cell>
          <cell r="BF233">
            <v>-9313.56</v>
          </cell>
          <cell r="BG233">
            <v>-11394.72</v>
          </cell>
          <cell r="BI233">
            <v>-24649.200000000001</v>
          </cell>
          <cell r="BL233">
            <v>47662</v>
          </cell>
          <cell r="BM233">
            <v>-32807.320555787854</v>
          </cell>
          <cell r="BO233">
            <v>109608.27899000607</v>
          </cell>
          <cell r="BP233">
            <v>194214</v>
          </cell>
          <cell r="BQ233">
            <v>52652</v>
          </cell>
          <cell r="BR233">
            <v>152870.62428286689</v>
          </cell>
          <cell r="BS233">
            <v>8275.7313798883606</v>
          </cell>
          <cell r="BT233">
            <v>23177.556399739366</v>
          </cell>
          <cell r="BU233">
            <v>76240.892831777441</v>
          </cell>
          <cell r="BV233">
            <v>87562.766283368124</v>
          </cell>
          <cell r="BW233">
            <v>132934.73593552804</v>
          </cell>
          <cell r="BX233">
            <v>40130.989849962869</v>
          </cell>
          <cell r="BY233">
            <v>76298.406057322281</v>
          </cell>
          <cell r="CA233">
            <v>-14002.502101978618</v>
          </cell>
          <cell r="CD233">
            <v>0</v>
          </cell>
          <cell r="CE233">
            <v>110792.32204853125</v>
          </cell>
          <cell r="CF233">
            <v>0</v>
          </cell>
          <cell r="CG233">
            <v>1563613.5268186629</v>
          </cell>
          <cell r="CH233">
            <v>-198638</v>
          </cell>
          <cell r="CI233">
            <v>115545.77</v>
          </cell>
          <cell r="CJ233">
            <v>190310.68000000002</v>
          </cell>
          <cell r="CK233">
            <v>-74764.910000000018</v>
          </cell>
          <cell r="CL233">
            <v>4230239.3140277853</v>
          </cell>
          <cell r="CM233">
            <v>4965710.8322166018</v>
          </cell>
          <cell r="CO233">
            <v>64790.280601796068</v>
          </cell>
          <cell r="CP233">
            <v>24014.25</v>
          </cell>
          <cell r="CQ233">
            <v>25685.91</v>
          </cell>
          <cell r="CR233">
            <v>46460.02953492722</v>
          </cell>
          <cell r="CS233">
            <v>1131.29</v>
          </cell>
          <cell r="CT233">
            <v>74762.642942865292</v>
          </cell>
          <cell r="CU233">
            <v>23170.86942580669</v>
          </cell>
        </row>
        <row r="234">
          <cell r="B234" t="str">
            <v>Siikajoki</v>
          </cell>
          <cell r="C234">
            <v>5249</v>
          </cell>
          <cell r="Q234">
            <v>417</v>
          </cell>
          <cell r="R234">
            <v>77</v>
          </cell>
          <cell r="S234">
            <v>512</v>
          </cell>
          <cell r="T234">
            <v>237</v>
          </cell>
          <cell r="U234">
            <v>204</v>
          </cell>
          <cell r="V234">
            <v>2638</v>
          </cell>
          <cell r="W234">
            <v>711</v>
          </cell>
          <cell r="X234">
            <v>300</v>
          </cell>
          <cell r="Y234">
            <v>153</v>
          </cell>
          <cell r="AE234">
            <v>1.3254773053406677</v>
          </cell>
          <cell r="AF234">
            <v>8195852.9826136678</v>
          </cell>
          <cell r="AG234">
            <v>173</v>
          </cell>
          <cell r="AH234">
            <v>2173</v>
          </cell>
          <cell r="AJ234">
            <v>87</v>
          </cell>
          <cell r="AK234">
            <v>1.6574585635359115E-2</v>
          </cell>
          <cell r="AM234">
            <v>0</v>
          </cell>
          <cell r="AN234">
            <v>3</v>
          </cell>
          <cell r="AP234">
            <v>0</v>
          </cell>
          <cell r="AQ234">
            <v>0</v>
          </cell>
          <cell r="AR234">
            <v>1051.6099999999999</v>
          </cell>
          <cell r="AS234">
            <v>4.991394148020655</v>
          </cell>
          <cell r="AU234">
            <v>172</v>
          </cell>
          <cell r="AV234">
            <v>1399</v>
          </cell>
          <cell r="AW234">
            <v>0.12294496068620443</v>
          </cell>
          <cell r="AY234">
            <v>0</v>
          </cell>
          <cell r="AZ234">
            <v>1706</v>
          </cell>
          <cell r="BA234">
            <v>1933</v>
          </cell>
          <cell r="BB234">
            <v>0.88256595964821516</v>
          </cell>
          <cell r="BD234">
            <v>0</v>
          </cell>
          <cell r="BE234">
            <v>0</v>
          </cell>
          <cell r="BF234">
            <v>-33714.329999999994</v>
          </cell>
          <cell r="BG234">
            <v>-41247.96</v>
          </cell>
          <cell r="BI234">
            <v>-89228.099999999991</v>
          </cell>
          <cell r="BL234">
            <v>70971</v>
          </cell>
          <cell r="BM234">
            <v>-95495.096390271443</v>
          </cell>
          <cell r="BO234">
            <v>-83113.753135818988</v>
          </cell>
          <cell r="BP234">
            <v>465420</v>
          </cell>
          <cell r="BQ234">
            <v>151091</v>
          </cell>
          <cell r="BR234">
            <v>374569.73627007403</v>
          </cell>
          <cell r="BS234">
            <v>18315.786693797167</v>
          </cell>
          <cell r="BT234">
            <v>52426.308172741112</v>
          </cell>
          <cell r="BU234">
            <v>175422.20950342881</v>
          </cell>
          <cell r="BV234">
            <v>273513.79267517006</v>
          </cell>
          <cell r="BW234">
            <v>475831.03899427562</v>
          </cell>
          <cell r="BX234">
            <v>106326.49801252587</v>
          </cell>
          <cell r="BY234">
            <v>231133.4345225484</v>
          </cell>
          <cell r="CA234">
            <v>25413.625141841971</v>
          </cell>
          <cell r="CD234">
            <v>0</v>
          </cell>
          <cell r="CE234">
            <v>324982.51331707882</v>
          </cell>
          <cell r="CF234">
            <v>0</v>
          </cell>
          <cell r="CG234">
            <v>4818910.1626431476</v>
          </cell>
          <cell r="CH234">
            <v>-10656</v>
          </cell>
          <cell r="CI234">
            <v>381980.72200000007</v>
          </cell>
          <cell r="CJ234">
            <v>110108.32200000001</v>
          </cell>
          <cell r="CK234">
            <v>271872.40000000002</v>
          </cell>
          <cell r="CL234">
            <v>15679729.429642376</v>
          </cell>
          <cell r="CM234">
            <v>17562293.490144633</v>
          </cell>
          <cell r="CO234">
            <v>281553.02889661962</v>
          </cell>
          <cell r="CP234">
            <v>148674.89000000001</v>
          </cell>
          <cell r="CQ234">
            <v>58281.48</v>
          </cell>
          <cell r="CR234">
            <v>195364.51101691293</v>
          </cell>
          <cell r="CS234">
            <v>5704.59</v>
          </cell>
          <cell r="CT234">
            <v>356302.10045396676</v>
          </cell>
          <cell r="CU234">
            <v>82454.946026564401</v>
          </cell>
        </row>
        <row r="235">
          <cell r="B235" t="str">
            <v>Siilinjärvi</v>
          </cell>
          <cell r="C235">
            <v>21674</v>
          </cell>
          <cell r="Q235">
            <v>1577</v>
          </cell>
          <cell r="R235">
            <v>307</v>
          </cell>
          <cell r="S235">
            <v>1874</v>
          </cell>
          <cell r="T235">
            <v>871</v>
          </cell>
          <cell r="U235">
            <v>870</v>
          </cell>
          <cell r="V235">
            <v>11892</v>
          </cell>
          <cell r="W235">
            <v>2523</v>
          </cell>
          <cell r="X235">
            <v>1344</v>
          </cell>
          <cell r="Y235">
            <v>416</v>
          </cell>
          <cell r="AE235">
            <v>1.0613865916252236</v>
          </cell>
          <cell r="AF235">
            <v>27099292.738550644</v>
          </cell>
          <cell r="AG235">
            <v>728</v>
          </cell>
          <cell r="AH235">
            <v>10221</v>
          </cell>
          <cell r="AJ235">
            <v>284</v>
          </cell>
          <cell r="AK235">
            <v>1.3103257359047707E-2</v>
          </cell>
          <cell r="AM235">
            <v>0</v>
          </cell>
          <cell r="AN235">
            <v>10</v>
          </cell>
          <cell r="AP235">
            <v>0</v>
          </cell>
          <cell r="AQ235">
            <v>0</v>
          </cell>
          <cell r="AR235">
            <v>400.96</v>
          </cell>
          <cell r="AS235">
            <v>54.055267358339989</v>
          </cell>
          <cell r="AU235">
            <v>523</v>
          </cell>
          <cell r="AV235">
            <v>7012</v>
          </cell>
          <cell r="AW235">
            <v>7.4586423274386762E-2</v>
          </cell>
          <cell r="AY235">
            <v>0</v>
          </cell>
          <cell r="AZ235">
            <v>7129</v>
          </cell>
          <cell r="BA235">
            <v>9328</v>
          </cell>
          <cell r="BB235">
            <v>0.76425814751286447</v>
          </cell>
          <cell r="BD235">
            <v>0</v>
          </cell>
          <cell r="BE235">
            <v>1</v>
          </cell>
          <cell r="BF235">
            <v>-136655.66999999998</v>
          </cell>
          <cell r="BG235">
            <v>-167192.04</v>
          </cell>
          <cell r="BI235">
            <v>-361671.89999999997</v>
          </cell>
          <cell r="BL235">
            <v>5984</v>
          </cell>
          <cell r="BM235">
            <v>-1082306.5918981007</v>
          </cell>
          <cell r="BO235">
            <v>-59214.694434806705</v>
          </cell>
          <cell r="BP235">
            <v>1402958</v>
          </cell>
          <cell r="BQ235">
            <v>450760</v>
          </cell>
          <cell r="BR235">
            <v>925488.77533494611</v>
          </cell>
          <cell r="BS235">
            <v>16784.10139488702</v>
          </cell>
          <cell r="BT235">
            <v>5877.0895005306902</v>
          </cell>
          <cell r="BU235">
            <v>448920.01887703832</v>
          </cell>
          <cell r="BV235">
            <v>987855.06471204059</v>
          </cell>
          <cell r="BW235">
            <v>1641445.0655553432</v>
          </cell>
          <cell r="BX235">
            <v>407506.34797263384</v>
          </cell>
          <cell r="BY235">
            <v>785784.58192243241</v>
          </cell>
          <cell r="CA235">
            <v>-118099.42995599299</v>
          </cell>
          <cell r="CD235">
            <v>0</v>
          </cell>
          <cell r="CE235">
            <v>967842.98420603247</v>
          </cell>
          <cell r="CF235">
            <v>0</v>
          </cell>
          <cell r="CG235">
            <v>5776826.540347157</v>
          </cell>
          <cell r="CH235">
            <v>-1718722</v>
          </cell>
          <cell r="CI235">
            <v>793391.63130000012</v>
          </cell>
          <cell r="CJ235">
            <v>510395.57205400016</v>
          </cell>
          <cell r="CK235">
            <v>282996.05924599996</v>
          </cell>
          <cell r="CL235">
            <v>29417595.541618131</v>
          </cell>
          <cell r="CM235">
            <v>32341760.463662535</v>
          </cell>
          <cell r="CO235">
            <v>1506725.3848510825</v>
          </cell>
          <cell r="CP235">
            <v>559371.93000000005</v>
          </cell>
          <cell r="CQ235">
            <v>214449.81</v>
          </cell>
          <cell r="CR235">
            <v>1109821.3206934161</v>
          </cell>
          <cell r="CS235">
            <v>20964.97</v>
          </cell>
          <cell r="CT235">
            <v>1191916.9116256465</v>
          </cell>
          <cell r="CU235">
            <v>451036.48683565645</v>
          </cell>
        </row>
        <row r="236">
          <cell r="B236" t="str">
            <v>Simo</v>
          </cell>
          <cell r="C236">
            <v>3045</v>
          </cell>
          <cell r="Q236">
            <v>111</v>
          </cell>
          <cell r="R236">
            <v>43</v>
          </cell>
          <cell r="S236">
            <v>196</v>
          </cell>
          <cell r="T236">
            <v>118</v>
          </cell>
          <cell r="U236">
            <v>127</v>
          </cell>
          <cell r="V236">
            <v>1485</v>
          </cell>
          <cell r="W236">
            <v>559</v>
          </cell>
          <cell r="X236">
            <v>318</v>
          </cell>
          <cell r="Y236">
            <v>88</v>
          </cell>
          <cell r="AE236">
            <v>1.222683473029309</v>
          </cell>
          <cell r="AF236">
            <v>4385777.8445908614</v>
          </cell>
          <cell r="AG236">
            <v>125</v>
          </cell>
          <cell r="AH236">
            <v>1229</v>
          </cell>
          <cell r="AJ236">
            <v>27</v>
          </cell>
          <cell r="AK236">
            <v>8.8669950738916262E-3</v>
          </cell>
          <cell r="AM236">
            <v>0</v>
          </cell>
          <cell r="AN236">
            <v>4</v>
          </cell>
          <cell r="AP236">
            <v>0</v>
          </cell>
          <cell r="AQ236">
            <v>0</v>
          </cell>
          <cell r="AR236">
            <v>1447.34</v>
          </cell>
          <cell r="AS236">
            <v>2.1038594939682453</v>
          </cell>
          <cell r="AU236">
            <v>79</v>
          </cell>
          <cell r="AV236">
            <v>767</v>
          </cell>
          <cell r="AW236">
            <v>0.10299869621903521</v>
          </cell>
          <cell r="AY236">
            <v>0</v>
          </cell>
          <cell r="AZ236">
            <v>613</v>
          </cell>
          <cell r="BA236">
            <v>1052</v>
          </cell>
          <cell r="BB236">
            <v>0.58269961977186313</v>
          </cell>
          <cell r="BD236">
            <v>0</v>
          </cell>
          <cell r="BE236">
            <v>0</v>
          </cell>
          <cell r="BF236">
            <v>-19624.099999999999</v>
          </cell>
          <cell r="BG236">
            <v>-24009.200000000001</v>
          </cell>
          <cell r="BI236">
            <v>-51937</v>
          </cell>
          <cell r="BL236">
            <v>76854</v>
          </cell>
          <cell r="BM236">
            <v>-39379.626427066338</v>
          </cell>
          <cell r="BO236">
            <v>-78985.75758260861</v>
          </cell>
          <cell r="BP236">
            <v>281841</v>
          </cell>
          <cell r="BQ236">
            <v>83216</v>
          </cell>
          <cell r="BR236">
            <v>185548.22637782278</v>
          </cell>
          <cell r="BS236">
            <v>9122.7819790680715</v>
          </cell>
          <cell r="BT236">
            <v>27602.543467581676</v>
          </cell>
          <cell r="BU236">
            <v>93219.174150255494</v>
          </cell>
          <cell r="BV236">
            <v>151745.66252837007</v>
          </cell>
          <cell r="BW236">
            <v>271138.62060945481</v>
          </cell>
          <cell r="BX236">
            <v>64696.260161207567</v>
          </cell>
          <cell r="BY236">
            <v>127187.68884795195</v>
          </cell>
          <cell r="CA236">
            <v>14510.314562153615</v>
          </cell>
          <cell r="CD236">
            <v>0</v>
          </cell>
          <cell r="CE236">
            <v>148092.50588509606</v>
          </cell>
          <cell r="CF236">
            <v>0</v>
          </cell>
          <cell r="CG236">
            <v>1667896.9385870846</v>
          </cell>
          <cell r="CH236">
            <v>178798</v>
          </cell>
          <cell r="CI236">
            <v>42140.222000000002</v>
          </cell>
          <cell r="CJ236">
            <v>57093.204000000012</v>
          </cell>
          <cell r="CK236">
            <v>-14952.982000000011</v>
          </cell>
          <cell r="CL236">
            <v>7186060.9217080241</v>
          </cell>
          <cell r="CM236">
            <v>7978784.474699975</v>
          </cell>
          <cell r="CO236">
            <v>196739.4739510754</v>
          </cell>
          <cell r="CP236">
            <v>59448.61</v>
          </cell>
          <cell r="CQ236">
            <v>48317.55</v>
          </cell>
          <cell r="CR236">
            <v>139452.3737320478</v>
          </cell>
          <cell r="CS236">
            <v>2840.26</v>
          </cell>
          <cell r="CT236">
            <v>208098.07170595776</v>
          </cell>
          <cell r="CU236">
            <v>60237.342182930232</v>
          </cell>
        </row>
        <row r="237">
          <cell r="B237" t="str">
            <v>Sipoo</v>
          </cell>
          <cell r="C237">
            <v>20666</v>
          </cell>
          <cell r="Q237">
            <v>1330</v>
          </cell>
          <cell r="R237">
            <v>245</v>
          </cell>
          <cell r="S237">
            <v>1790</v>
          </cell>
          <cell r="T237">
            <v>850</v>
          </cell>
          <cell r="U237">
            <v>845</v>
          </cell>
          <cell r="V237">
            <v>11968</v>
          </cell>
          <cell r="W237">
            <v>2122</v>
          </cell>
          <cell r="X237">
            <v>1088</v>
          </cell>
          <cell r="Y237">
            <v>428</v>
          </cell>
          <cell r="AE237">
            <v>0.71227453289398712</v>
          </cell>
          <cell r="AF237">
            <v>17340001.555215247</v>
          </cell>
          <cell r="AG237">
            <v>573</v>
          </cell>
          <cell r="AH237">
            <v>10202</v>
          </cell>
          <cell r="AJ237">
            <v>1007</v>
          </cell>
          <cell r="AK237">
            <v>4.8727378302525888E-2</v>
          </cell>
          <cell r="AM237">
            <v>1</v>
          </cell>
          <cell r="AN237">
            <v>6611</v>
          </cell>
          <cell r="AP237">
            <v>3</v>
          </cell>
          <cell r="AQ237">
            <v>219</v>
          </cell>
          <cell r="AR237">
            <v>339.62</v>
          </cell>
          <cell r="AS237">
            <v>60.850362169483539</v>
          </cell>
          <cell r="AU237">
            <v>914</v>
          </cell>
          <cell r="AV237">
            <v>7245</v>
          </cell>
          <cell r="AW237">
            <v>0.12615596963423051</v>
          </cell>
          <cell r="AY237">
            <v>0</v>
          </cell>
          <cell r="AZ237">
            <v>6415</v>
          </cell>
          <cell r="BA237">
            <v>9813</v>
          </cell>
          <cell r="BB237">
            <v>0.65372465097319887</v>
          </cell>
          <cell r="BD237">
            <v>0</v>
          </cell>
          <cell r="BE237">
            <v>3</v>
          </cell>
          <cell r="BF237">
            <v>-128156.09999999999</v>
          </cell>
          <cell r="BG237">
            <v>-156793.19999999998</v>
          </cell>
          <cell r="BI237">
            <v>-339177</v>
          </cell>
          <cell r="BL237">
            <v>-139882</v>
          </cell>
          <cell r="BM237">
            <v>-798570.8888001747</v>
          </cell>
          <cell r="BO237">
            <v>338261.93236998096</v>
          </cell>
          <cell r="BP237">
            <v>1224672</v>
          </cell>
          <cell r="BQ237">
            <v>413367</v>
          </cell>
          <cell r="BR237">
            <v>738996.37701713608</v>
          </cell>
          <cell r="BS237">
            <v>4966.6910901812971</v>
          </cell>
          <cell r="BT237">
            <v>-246469.34371148542</v>
          </cell>
          <cell r="BU237">
            <v>217092.73172417851</v>
          </cell>
          <cell r="BV237">
            <v>777019.13227908046</v>
          </cell>
          <cell r="BW237">
            <v>1260306.423448747</v>
          </cell>
          <cell r="BX237">
            <v>390673.80812010495</v>
          </cell>
          <cell r="BY237">
            <v>668764.48769288696</v>
          </cell>
          <cell r="CA237">
            <v>-50851.512310558566</v>
          </cell>
          <cell r="CD237">
            <v>0</v>
          </cell>
          <cell r="CE237">
            <v>794689.95887443447</v>
          </cell>
          <cell r="CF237">
            <v>0</v>
          </cell>
          <cell r="CG237">
            <v>-5932443.866608046</v>
          </cell>
          <cell r="CH237">
            <v>-1733773</v>
          </cell>
          <cell r="CI237">
            <v>1094354.3781000003</v>
          </cell>
          <cell r="CJ237">
            <v>1129608.0722080001</v>
          </cell>
          <cell r="CK237">
            <v>-35253.694107999792</v>
          </cell>
          <cell r="CL237">
            <v>10075033.710903898</v>
          </cell>
          <cell r="CM237">
            <v>14427727.489890775</v>
          </cell>
          <cell r="CO237">
            <v>1705700.0411225513</v>
          </cell>
          <cell r="CP237">
            <v>511129.97000000003</v>
          </cell>
          <cell r="CQ237">
            <v>182154.66</v>
          </cell>
          <cell r="CR237">
            <v>1210215.3135605301</v>
          </cell>
          <cell r="CS237">
            <v>20459.5</v>
          </cell>
          <cell r="CT237">
            <v>1682163.3776277613</v>
          </cell>
          <cell r="CU237">
            <v>511347.24090584152</v>
          </cell>
        </row>
        <row r="238">
          <cell r="B238" t="str">
            <v>Siuntio</v>
          </cell>
          <cell r="C238">
            <v>6134</v>
          </cell>
          <cell r="Q238">
            <v>375</v>
          </cell>
          <cell r="R238">
            <v>70</v>
          </cell>
          <cell r="S238">
            <v>549</v>
          </cell>
          <cell r="T238">
            <v>267</v>
          </cell>
          <cell r="U238">
            <v>225</v>
          </cell>
          <cell r="V238">
            <v>3508</v>
          </cell>
          <cell r="W238">
            <v>777</v>
          </cell>
          <cell r="X238">
            <v>278</v>
          </cell>
          <cell r="Y238">
            <v>85</v>
          </cell>
          <cell r="AE238">
            <v>0.72798654499920634</v>
          </cell>
          <cell r="AF238">
            <v>5260323.032155605</v>
          </cell>
          <cell r="AG238">
            <v>172</v>
          </cell>
          <cell r="AH238">
            <v>3095</v>
          </cell>
          <cell r="AJ238">
            <v>319</v>
          </cell>
          <cell r="AK238">
            <v>5.2005216824258231E-2</v>
          </cell>
          <cell r="AM238">
            <v>1</v>
          </cell>
          <cell r="AN238">
            <v>1729</v>
          </cell>
          <cell r="AP238">
            <v>0</v>
          </cell>
          <cell r="AQ238">
            <v>0</v>
          </cell>
          <cell r="AR238">
            <v>241.1</v>
          </cell>
          <cell r="AS238">
            <v>25.441725425134798</v>
          </cell>
          <cell r="AU238">
            <v>323</v>
          </cell>
          <cell r="AV238">
            <v>2214</v>
          </cell>
          <cell r="AW238">
            <v>0.14588979223125564</v>
          </cell>
          <cell r="AY238">
            <v>0</v>
          </cell>
          <cell r="AZ238">
            <v>1352</v>
          </cell>
          <cell r="BA238">
            <v>2852</v>
          </cell>
          <cell r="BB238">
            <v>0.47405329593267881</v>
          </cell>
          <cell r="BD238">
            <v>0</v>
          </cell>
          <cell r="BE238">
            <v>0</v>
          </cell>
          <cell r="BF238">
            <v>-38781.259999999995</v>
          </cell>
          <cell r="BG238">
            <v>-47447.119999999995</v>
          </cell>
          <cell r="BI238">
            <v>-102638.2</v>
          </cell>
          <cell r="BL238">
            <v>25135</v>
          </cell>
          <cell r="BM238">
            <v>-204120.10594616138</v>
          </cell>
          <cell r="BO238">
            <v>113029.24575293995</v>
          </cell>
          <cell r="BP238">
            <v>469181</v>
          </cell>
          <cell r="BQ238">
            <v>150862</v>
          </cell>
          <cell r="BR238">
            <v>268572.64857911115</v>
          </cell>
          <cell r="BS238">
            <v>-1211.545421818339</v>
          </cell>
          <cell r="BT238">
            <v>-61896.044330555313</v>
          </cell>
          <cell r="BU238">
            <v>43681.111768832081</v>
          </cell>
          <cell r="BV238">
            <v>308848.1520468308</v>
          </cell>
          <cell r="BW238">
            <v>486273.20829363336</v>
          </cell>
          <cell r="BX238">
            <v>135083.05323816193</v>
          </cell>
          <cell r="BY238">
            <v>223668.66650105477</v>
          </cell>
          <cell r="CA238">
            <v>18712.85390120282</v>
          </cell>
          <cell r="CD238">
            <v>0</v>
          </cell>
          <cell r="CE238">
            <v>271732.95967045997</v>
          </cell>
          <cell r="CF238">
            <v>0</v>
          </cell>
          <cell r="CG238">
            <v>-618366.57161897246</v>
          </cell>
          <cell r="CH238">
            <v>-1417312</v>
          </cell>
          <cell r="CI238">
            <v>236596.95610000001</v>
          </cell>
          <cell r="CJ238">
            <v>1204245.20218</v>
          </cell>
          <cell r="CK238">
            <v>-967648.24607999995</v>
          </cell>
          <cell r="CL238">
            <v>2769558.6464586109</v>
          </cell>
          <cell r="CM238">
            <v>4495107.0219335658</v>
          </cell>
          <cell r="CO238">
            <v>513654.02937380777</v>
          </cell>
          <cell r="CP238">
            <v>151770.06</v>
          </cell>
          <cell r="CQ238">
            <v>57079.8</v>
          </cell>
          <cell r="CR238">
            <v>364979.92082566506</v>
          </cell>
          <cell r="CS238">
            <v>6426.6900000000005</v>
          </cell>
          <cell r="CT238">
            <v>499293.04937427118</v>
          </cell>
          <cell r="CU238">
            <v>147163.81217696093</v>
          </cell>
        </row>
        <row r="239">
          <cell r="B239" t="str">
            <v>Sodankylä</v>
          </cell>
          <cell r="C239">
            <v>8444</v>
          </cell>
          <cell r="Q239">
            <v>430</v>
          </cell>
          <cell r="R239">
            <v>81</v>
          </cell>
          <cell r="S239">
            <v>478</v>
          </cell>
          <cell r="T239">
            <v>201</v>
          </cell>
          <cell r="U239">
            <v>226</v>
          </cell>
          <cell r="V239">
            <v>4761</v>
          </cell>
          <cell r="W239">
            <v>1288</v>
          </cell>
          <cell r="X239">
            <v>738</v>
          </cell>
          <cell r="Y239">
            <v>241</v>
          </cell>
          <cell r="AE239">
            <v>1.2410374356608738</v>
          </cell>
          <cell r="AF239">
            <v>12344639.085716652</v>
          </cell>
          <cell r="AG239">
            <v>363</v>
          </cell>
          <cell r="AH239">
            <v>3990</v>
          </cell>
          <cell r="AJ239">
            <v>122</v>
          </cell>
          <cell r="AK239">
            <v>1.4448128848886783E-2</v>
          </cell>
          <cell r="AM239">
            <v>0</v>
          </cell>
          <cell r="AN239">
            <v>15</v>
          </cell>
          <cell r="AP239">
            <v>0</v>
          </cell>
          <cell r="AQ239">
            <v>0</v>
          </cell>
          <cell r="AR239">
            <v>11691.64</v>
          </cell>
          <cell r="AS239">
            <v>0.72222545340089161</v>
          </cell>
          <cell r="AU239">
            <v>230</v>
          </cell>
          <cell r="AV239">
            <v>2335</v>
          </cell>
          <cell r="AW239">
            <v>9.8501070663811557E-2</v>
          </cell>
          <cell r="AY239">
            <v>1.3763000000000001</v>
          </cell>
          <cell r="AZ239">
            <v>3577</v>
          </cell>
          <cell r="BA239">
            <v>3535</v>
          </cell>
          <cell r="BB239">
            <v>1.0118811881188119</v>
          </cell>
          <cell r="BD239">
            <v>1</v>
          </cell>
          <cell r="BE239">
            <v>136</v>
          </cell>
          <cell r="BF239">
            <v>-53918.95</v>
          </cell>
          <cell r="BG239">
            <v>-65967.399999999994</v>
          </cell>
          <cell r="BI239">
            <v>-142701.5</v>
          </cell>
          <cell r="BL239">
            <v>420189</v>
          </cell>
          <cell r="BM239">
            <v>-95943.180865348899</v>
          </cell>
          <cell r="BO239">
            <v>-287297.22515443712</v>
          </cell>
          <cell r="BP239">
            <v>693231</v>
          </cell>
          <cell r="BQ239">
            <v>237883</v>
          </cell>
          <cell r="BR239">
            <v>592945.92068910704</v>
          </cell>
          <cell r="BS239">
            <v>31524.228177903762</v>
          </cell>
          <cell r="BT239">
            <v>91412.209749286209</v>
          </cell>
          <cell r="BU239">
            <v>255352.79170192839</v>
          </cell>
          <cell r="BV239">
            <v>455936.67366463167</v>
          </cell>
          <cell r="BW239">
            <v>690645.54116537608</v>
          </cell>
          <cell r="BX239">
            <v>222010.79883570335</v>
          </cell>
          <cell r="BY239">
            <v>375931.65217117127</v>
          </cell>
          <cell r="CA239">
            <v>-20262.454190634002</v>
          </cell>
          <cell r="CD239">
            <v>0</v>
          </cell>
          <cell r="CE239">
            <v>501945.49251708045</v>
          </cell>
          <cell r="CF239">
            <v>0</v>
          </cell>
          <cell r="CG239">
            <v>2931063.260341933</v>
          </cell>
          <cell r="CH239">
            <v>-999929</v>
          </cell>
          <cell r="CI239">
            <v>35343.412000000004</v>
          </cell>
          <cell r="CJ239">
            <v>81561.72</v>
          </cell>
          <cell r="CK239">
            <v>-46218.307999999997</v>
          </cell>
          <cell r="CL239">
            <v>22762214.551975019</v>
          </cell>
          <cell r="CM239">
            <v>25128859.888171636</v>
          </cell>
          <cell r="CO239">
            <v>529891.88731631753</v>
          </cell>
          <cell r="CP239">
            <v>143124.93</v>
          </cell>
          <cell r="CQ239">
            <v>113508.69</v>
          </cell>
          <cell r="CR239">
            <v>383283.9084976876</v>
          </cell>
          <cell r="CS239">
            <v>4838.07</v>
          </cell>
          <cell r="CT239">
            <v>699204.35896169452</v>
          </cell>
          <cell r="CU239">
            <v>194470.64285074617</v>
          </cell>
        </row>
        <row r="240">
          <cell r="B240" t="str">
            <v>Soini</v>
          </cell>
          <cell r="C240">
            <v>2085</v>
          </cell>
          <cell r="Q240">
            <v>128</v>
          </cell>
          <cell r="R240">
            <v>31</v>
          </cell>
          <cell r="S240">
            <v>129</v>
          </cell>
          <cell r="T240">
            <v>67</v>
          </cell>
          <cell r="U240">
            <v>76</v>
          </cell>
          <cell r="V240">
            <v>1025</v>
          </cell>
          <cell r="W240">
            <v>333</v>
          </cell>
          <cell r="X240">
            <v>209</v>
          </cell>
          <cell r="Y240">
            <v>87</v>
          </cell>
          <cell r="AE240">
            <v>1.3449110318289745</v>
          </cell>
          <cell r="AF240">
            <v>3303276.3326060991</v>
          </cell>
          <cell r="AG240">
            <v>74</v>
          </cell>
          <cell r="AH240">
            <v>875</v>
          </cell>
          <cell r="AJ240">
            <v>14</v>
          </cell>
          <cell r="AK240">
            <v>6.71462829736211E-3</v>
          </cell>
          <cell r="AM240">
            <v>0</v>
          </cell>
          <cell r="AN240">
            <v>4</v>
          </cell>
          <cell r="AP240">
            <v>0</v>
          </cell>
          <cell r="AQ240">
            <v>0</v>
          </cell>
          <cell r="AR240">
            <v>551.95000000000005</v>
          </cell>
          <cell r="AS240">
            <v>3.7775160793550135</v>
          </cell>
          <cell r="AU240">
            <v>77</v>
          </cell>
          <cell r="AV240">
            <v>514</v>
          </cell>
          <cell r="AW240">
            <v>0.14980544747081712</v>
          </cell>
          <cell r="AY240">
            <v>0.5308666666666666</v>
          </cell>
          <cell r="AZ240">
            <v>760</v>
          </cell>
          <cell r="BA240">
            <v>748</v>
          </cell>
          <cell r="BB240">
            <v>1.0160427807486632</v>
          </cell>
          <cell r="BD240">
            <v>0</v>
          </cell>
          <cell r="BE240">
            <v>0</v>
          </cell>
          <cell r="BF240">
            <v>-13339.339999999998</v>
          </cell>
          <cell r="BG240">
            <v>-16320.08</v>
          </cell>
          <cell r="BI240">
            <v>-35303.799999999996</v>
          </cell>
          <cell r="BL240">
            <v>12453</v>
          </cell>
          <cell r="BM240">
            <v>-67323.991842067888</v>
          </cell>
          <cell r="BO240">
            <v>-12221.498183485121</v>
          </cell>
          <cell r="BP240">
            <v>262591</v>
          </cell>
          <cell r="BQ240">
            <v>74315</v>
          </cell>
          <cell r="BR240">
            <v>200718.70552327146</v>
          </cell>
          <cell r="BS240">
            <v>11886.434532257832</v>
          </cell>
          <cell r="BT240">
            <v>31400.727928979493</v>
          </cell>
          <cell r="BU240">
            <v>102409.69369838842</v>
          </cell>
          <cell r="BV240">
            <v>132599.55168831081</v>
          </cell>
          <cell r="BW240">
            <v>196220.17433588332</v>
          </cell>
          <cell r="BX240">
            <v>57387.529556417321</v>
          </cell>
          <cell r="BY240">
            <v>105689.84633192497</v>
          </cell>
          <cell r="CA240">
            <v>-1714.6542465534949</v>
          </cell>
          <cell r="CD240">
            <v>0</v>
          </cell>
          <cell r="CE240">
            <v>148077.48197313579</v>
          </cell>
          <cell r="CF240">
            <v>0</v>
          </cell>
          <cell r="CG240">
            <v>2373819.1780631505</v>
          </cell>
          <cell r="CH240">
            <v>-504102</v>
          </cell>
          <cell r="CI240">
            <v>333043.69</v>
          </cell>
          <cell r="CJ240">
            <v>87203.0723</v>
          </cell>
          <cell r="CK240">
            <v>245840.6177</v>
          </cell>
          <cell r="CL240">
            <v>6378852.7239069724</v>
          </cell>
          <cell r="CM240">
            <v>7591176.25997594</v>
          </cell>
          <cell r="CO240">
            <v>93103.023795236077</v>
          </cell>
          <cell r="CP240">
            <v>43652.57</v>
          </cell>
          <cell r="CQ240">
            <v>31494.03</v>
          </cell>
          <cell r="CR240">
            <v>65764.271866991694</v>
          </cell>
          <cell r="CS240">
            <v>1612.69</v>
          </cell>
          <cell r="CT240">
            <v>99536.130171451485</v>
          </cell>
          <cell r="CU240">
            <v>29548.08653478327</v>
          </cell>
        </row>
        <row r="241">
          <cell r="B241" t="str">
            <v>Somero</v>
          </cell>
          <cell r="C241">
            <v>8828</v>
          </cell>
          <cell r="Q241">
            <v>413</v>
          </cell>
          <cell r="R241">
            <v>85</v>
          </cell>
          <cell r="S241">
            <v>520</v>
          </cell>
          <cell r="T241">
            <v>317</v>
          </cell>
          <cell r="U241">
            <v>280</v>
          </cell>
          <cell r="V241">
            <v>4432</v>
          </cell>
          <cell r="W241">
            <v>1455</v>
          </cell>
          <cell r="X241">
            <v>909</v>
          </cell>
          <cell r="Y241">
            <v>417</v>
          </cell>
          <cell r="AE241">
            <v>1.183836785430165</v>
          </cell>
          <cell r="AF241">
            <v>12311173.325013891</v>
          </cell>
          <cell r="AG241">
            <v>284</v>
          </cell>
          <cell r="AH241">
            <v>3796</v>
          </cell>
          <cell r="AJ241">
            <v>266</v>
          </cell>
          <cell r="AK241">
            <v>3.0131400090620753E-2</v>
          </cell>
          <cell r="AM241">
            <v>0</v>
          </cell>
          <cell r="AN241">
            <v>50</v>
          </cell>
          <cell r="AP241">
            <v>0</v>
          </cell>
          <cell r="AQ241">
            <v>0</v>
          </cell>
          <cell r="AR241">
            <v>667.81</v>
          </cell>
          <cell r="AS241">
            <v>13.219328851020501</v>
          </cell>
          <cell r="AU241">
            <v>419</v>
          </cell>
          <cell r="AV241">
            <v>2382</v>
          </cell>
          <cell r="AW241">
            <v>0.17590260285474391</v>
          </cell>
          <cell r="AY241">
            <v>0</v>
          </cell>
          <cell r="AZ241">
            <v>2732</v>
          </cell>
          <cell r="BA241">
            <v>3313</v>
          </cell>
          <cell r="BB241">
            <v>0.82463024449139755</v>
          </cell>
          <cell r="BD241">
            <v>0</v>
          </cell>
          <cell r="BE241">
            <v>0</v>
          </cell>
          <cell r="BF241">
            <v>-56278.89</v>
          </cell>
          <cell r="BG241">
            <v>-68854.679999999993</v>
          </cell>
          <cell r="BI241">
            <v>-148947.29999999999</v>
          </cell>
          <cell r="BL241">
            <v>-61765</v>
          </cell>
          <cell r="BM241">
            <v>-382397.64576085523</v>
          </cell>
          <cell r="BO241">
            <v>273763.03432429582</v>
          </cell>
          <cell r="BP241">
            <v>887508</v>
          </cell>
          <cell r="BQ241">
            <v>278652</v>
          </cell>
          <cell r="BR241">
            <v>659966.23779958359</v>
          </cell>
          <cell r="BS241">
            <v>34333.411406190833</v>
          </cell>
          <cell r="BT241">
            <v>121275.90096974367</v>
          </cell>
          <cell r="BU241">
            <v>306245.27359969832</v>
          </cell>
          <cell r="BV241">
            <v>520045.11059440649</v>
          </cell>
          <cell r="BW241">
            <v>867204.30643390794</v>
          </cell>
          <cell r="BX241">
            <v>244868.48851961794</v>
          </cell>
          <cell r="BY241">
            <v>419506.10338592128</v>
          </cell>
          <cell r="CA241">
            <v>38569.498670709028</v>
          </cell>
          <cell r="CD241">
            <v>0</v>
          </cell>
          <cell r="CE241">
            <v>584535.85648770502</v>
          </cell>
          <cell r="CF241">
            <v>0</v>
          </cell>
          <cell r="CG241">
            <v>6808887.6836023023</v>
          </cell>
          <cell r="CH241">
            <v>-185886</v>
          </cell>
          <cell r="CI241">
            <v>308643.14210000006</v>
          </cell>
          <cell r="CJ241">
            <v>161179.55234000002</v>
          </cell>
          <cell r="CK241">
            <v>147463.58976000003</v>
          </cell>
          <cell r="CL241">
            <v>21945914.43569551</v>
          </cell>
          <cell r="CM241">
            <v>25230755.397674054</v>
          </cell>
          <cell r="CO241">
            <v>474093.12798866973</v>
          </cell>
          <cell r="CP241">
            <v>162656.52000000002</v>
          </cell>
          <cell r="CQ241">
            <v>139244.67000000001</v>
          </cell>
          <cell r="CR241">
            <v>339775.05494362541</v>
          </cell>
          <cell r="CS241">
            <v>7630.1900000000005</v>
          </cell>
          <cell r="CT241">
            <v>505462.72235024103</v>
          </cell>
          <cell r="CU241">
            <v>138881.13143025755</v>
          </cell>
        </row>
        <row r="242">
          <cell r="B242" t="str">
            <v>Sonkajärvi</v>
          </cell>
          <cell r="C242">
            <v>3967</v>
          </cell>
          <cell r="Q242">
            <v>169</v>
          </cell>
          <cell r="R242">
            <v>28</v>
          </cell>
          <cell r="S242">
            <v>233</v>
          </cell>
          <cell r="T242">
            <v>107</v>
          </cell>
          <cell r="U242">
            <v>114</v>
          </cell>
          <cell r="V242">
            <v>2057</v>
          </cell>
          <cell r="W242">
            <v>701</v>
          </cell>
          <cell r="X242">
            <v>385</v>
          </cell>
          <cell r="Y242">
            <v>173</v>
          </cell>
          <cell r="AE242">
            <v>1.8342107222567949</v>
          </cell>
          <cell r="AF242">
            <v>8571497.8156570066</v>
          </cell>
          <cell r="AG242">
            <v>190</v>
          </cell>
          <cell r="AH242">
            <v>1742</v>
          </cell>
          <cell r="AJ242">
            <v>36</v>
          </cell>
          <cell r="AK242">
            <v>9.0748676581799848E-3</v>
          </cell>
          <cell r="AM242">
            <v>0</v>
          </cell>
          <cell r="AN242">
            <v>3</v>
          </cell>
          <cell r="AP242">
            <v>0</v>
          </cell>
          <cell r="AQ242">
            <v>0</v>
          </cell>
          <cell r="AR242">
            <v>1465.92</v>
          </cell>
          <cell r="AS242">
            <v>2.7061504038419559</v>
          </cell>
          <cell r="AU242">
            <v>141</v>
          </cell>
          <cell r="AV242">
            <v>996</v>
          </cell>
          <cell r="AW242">
            <v>0.14156626506024098</v>
          </cell>
          <cell r="AY242">
            <v>0.18383333333333332</v>
          </cell>
          <cell r="AZ242">
            <v>1164</v>
          </cell>
          <cell r="BA242">
            <v>1396</v>
          </cell>
          <cell r="BB242">
            <v>0.833810888252149</v>
          </cell>
          <cell r="BD242">
            <v>0</v>
          </cell>
          <cell r="BE242">
            <v>0</v>
          </cell>
          <cell r="BF242">
            <v>-25713.25</v>
          </cell>
          <cell r="BG242">
            <v>-31459</v>
          </cell>
          <cell r="BI242">
            <v>-68052.5</v>
          </cell>
          <cell r="BL242">
            <v>204685</v>
          </cell>
          <cell r="BM242">
            <v>-130727.11177584519</v>
          </cell>
          <cell r="BO242">
            <v>17535.917514123023</v>
          </cell>
          <cell r="BP242">
            <v>462495</v>
          </cell>
          <cell r="BQ242">
            <v>137719</v>
          </cell>
          <cell r="BR242">
            <v>362954.37370615371</v>
          </cell>
          <cell r="BS242">
            <v>19428.27120983442</v>
          </cell>
          <cell r="BT242">
            <v>53100.472844893891</v>
          </cell>
          <cell r="BU242">
            <v>169435.35904417702</v>
          </cell>
          <cell r="BV242">
            <v>237698.85287035187</v>
          </cell>
          <cell r="BW242">
            <v>367781.046506204</v>
          </cell>
          <cell r="BX242">
            <v>113100.70898919602</v>
          </cell>
          <cell r="BY242">
            <v>198358.18347274623</v>
          </cell>
          <cell r="CA242">
            <v>2934.3824224748241</v>
          </cell>
          <cell r="CD242">
            <v>0</v>
          </cell>
          <cell r="CE242">
            <v>273236.67400300078</v>
          </cell>
          <cell r="CF242">
            <v>0</v>
          </cell>
          <cell r="CG242">
            <v>3232390.3355500195</v>
          </cell>
          <cell r="CH242">
            <v>-131610</v>
          </cell>
          <cell r="CI242">
            <v>91281.15830000001</v>
          </cell>
          <cell r="CJ242">
            <v>70102.298340000008</v>
          </cell>
          <cell r="CK242">
            <v>21178.859960000002</v>
          </cell>
          <cell r="CL242">
            <v>13216163.262836177</v>
          </cell>
          <cell r="CM242">
            <v>15023428.588635182</v>
          </cell>
          <cell r="CO242">
            <v>192737.02031655741</v>
          </cell>
          <cell r="CP242">
            <v>66386.06</v>
          </cell>
          <cell r="CQ242">
            <v>63038.13</v>
          </cell>
          <cell r="CR242">
            <v>134918.96407576886</v>
          </cell>
          <cell r="CS242">
            <v>2575.4900000000002</v>
          </cell>
          <cell r="CT242">
            <v>218156.98017989018</v>
          </cell>
          <cell r="CU242">
            <v>63713.110416424606</v>
          </cell>
        </row>
        <row r="243">
          <cell r="B243" t="str">
            <v>Sotkamo</v>
          </cell>
          <cell r="C243">
            <v>10389</v>
          </cell>
          <cell r="Q243">
            <v>599</v>
          </cell>
          <cell r="R243">
            <v>97</v>
          </cell>
          <cell r="S243">
            <v>678</v>
          </cell>
          <cell r="T243">
            <v>365</v>
          </cell>
          <cell r="U243">
            <v>351</v>
          </cell>
          <cell r="V243">
            <v>5610</v>
          </cell>
          <cell r="W243">
            <v>1540</v>
          </cell>
          <cell r="X243">
            <v>784</v>
          </cell>
          <cell r="Y243">
            <v>365</v>
          </cell>
          <cell r="AE243">
            <v>1.1549881163779501</v>
          </cell>
          <cell r="AF243">
            <v>14135024.075357517</v>
          </cell>
          <cell r="AG243">
            <v>413</v>
          </cell>
          <cell r="AH243">
            <v>4732</v>
          </cell>
          <cell r="AJ243">
            <v>276</v>
          </cell>
          <cell r="AK243">
            <v>2.6566560785446145E-2</v>
          </cell>
          <cell r="AM243">
            <v>0</v>
          </cell>
          <cell r="AN243">
            <v>17</v>
          </cell>
          <cell r="AP243">
            <v>0</v>
          </cell>
          <cell r="AQ243">
            <v>0</v>
          </cell>
          <cell r="AR243">
            <v>2648.8</v>
          </cell>
          <cell r="AS243">
            <v>3.9221534279673813</v>
          </cell>
          <cell r="AU243">
            <v>281</v>
          </cell>
          <cell r="AV243">
            <v>3024</v>
          </cell>
          <cell r="AW243">
            <v>9.2923280423280422E-2</v>
          </cell>
          <cell r="AY243">
            <v>0.42043333333333333</v>
          </cell>
          <cell r="AZ243">
            <v>4134</v>
          </cell>
          <cell r="BA243">
            <v>4197</v>
          </cell>
          <cell r="BB243">
            <v>0.98498927805575409</v>
          </cell>
          <cell r="BD243">
            <v>0</v>
          </cell>
          <cell r="BE243">
            <v>0</v>
          </cell>
          <cell r="BF243">
            <v>-65769.12999999999</v>
          </cell>
          <cell r="BG243">
            <v>-80465.56</v>
          </cell>
          <cell r="BI243">
            <v>-174064.1</v>
          </cell>
          <cell r="BL243">
            <v>96374</v>
          </cell>
          <cell r="BM243">
            <v>-118162.35799119622</v>
          </cell>
          <cell r="BO243">
            <v>231609.68106403947</v>
          </cell>
          <cell r="BP243">
            <v>912888</v>
          </cell>
          <cell r="BQ243">
            <v>295616</v>
          </cell>
          <cell r="BR243">
            <v>660849.7534606402</v>
          </cell>
          <cell r="BS243">
            <v>27703.440061382953</v>
          </cell>
          <cell r="BT243">
            <v>87037.297892098242</v>
          </cell>
          <cell r="BU243">
            <v>309699.47772212129</v>
          </cell>
          <cell r="BV243">
            <v>562001.14004101092</v>
          </cell>
          <cell r="BW243">
            <v>866031.84698191471</v>
          </cell>
          <cell r="BX243">
            <v>266946.10668236495</v>
          </cell>
          <cell r="BY243">
            <v>472543.7359615906</v>
          </cell>
          <cell r="CA243">
            <v>-40649.815587011093</v>
          </cell>
          <cell r="CD243">
            <v>0</v>
          </cell>
          <cell r="CE243">
            <v>639254.891639248</v>
          </cell>
          <cell r="CF243">
            <v>0</v>
          </cell>
          <cell r="CG243">
            <v>4898447.0011022417</v>
          </cell>
          <cell r="CH243">
            <v>634928</v>
          </cell>
          <cell r="CI243">
            <v>179639.68829999998</v>
          </cell>
          <cell r="CJ243">
            <v>351490.23234000005</v>
          </cell>
          <cell r="CK243">
            <v>-171850.54404000007</v>
          </cell>
          <cell r="CL243">
            <v>23187299.225182734</v>
          </cell>
          <cell r="CM243">
            <v>26308023.344748069</v>
          </cell>
          <cell r="CO243">
            <v>592476.43454217096</v>
          </cell>
          <cell r="CP243">
            <v>209297.53</v>
          </cell>
          <cell r="CQ243">
            <v>134638.23000000001</v>
          </cell>
          <cell r="CR243">
            <v>417200.25099344825</v>
          </cell>
          <cell r="CS243">
            <v>8785.5499999999993</v>
          </cell>
          <cell r="CT243">
            <v>713707.57673342258</v>
          </cell>
          <cell r="CU243">
            <v>185531.11612514773</v>
          </cell>
        </row>
        <row r="244">
          <cell r="B244" t="str">
            <v>Sulkava</v>
          </cell>
          <cell r="C244">
            <v>2530</v>
          </cell>
          <cell r="Q244">
            <v>73</v>
          </cell>
          <cell r="R244">
            <v>11</v>
          </cell>
          <cell r="S244">
            <v>88</v>
          </cell>
          <cell r="T244">
            <v>73</v>
          </cell>
          <cell r="U244">
            <v>65</v>
          </cell>
          <cell r="V244">
            <v>1235</v>
          </cell>
          <cell r="W244">
            <v>521</v>
          </cell>
          <cell r="X244">
            <v>322</v>
          </cell>
          <cell r="Y244">
            <v>142</v>
          </cell>
          <cell r="AE244">
            <v>1.5865873237475361</v>
          </cell>
          <cell r="AF244">
            <v>4728569.6644577319</v>
          </cell>
          <cell r="AG244">
            <v>116</v>
          </cell>
          <cell r="AH244">
            <v>1060</v>
          </cell>
          <cell r="AJ244">
            <v>63</v>
          </cell>
          <cell r="AK244">
            <v>2.4901185770750987E-2</v>
          </cell>
          <cell r="AM244">
            <v>0</v>
          </cell>
          <cell r="AN244">
            <v>4</v>
          </cell>
          <cell r="AP244">
            <v>1</v>
          </cell>
          <cell r="AQ244">
            <v>0</v>
          </cell>
          <cell r="AR244">
            <v>584.53</v>
          </cell>
          <cell r="AS244">
            <v>4.3282637332557785</v>
          </cell>
          <cell r="AU244">
            <v>90</v>
          </cell>
          <cell r="AV244">
            <v>547</v>
          </cell>
          <cell r="AW244">
            <v>0.16453382084095064</v>
          </cell>
          <cell r="AY244">
            <v>0.46875</v>
          </cell>
          <cell r="AZ244">
            <v>798</v>
          </cell>
          <cell r="BA244">
            <v>850</v>
          </cell>
          <cell r="BB244">
            <v>0.93882352941176472</v>
          </cell>
          <cell r="BD244">
            <v>0</v>
          </cell>
          <cell r="BE244">
            <v>0</v>
          </cell>
          <cell r="BF244">
            <v>-16330.279999999999</v>
          </cell>
          <cell r="BG244">
            <v>-19979.36</v>
          </cell>
          <cell r="BI244">
            <v>-43219.6</v>
          </cell>
          <cell r="BL244">
            <v>41103</v>
          </cell>
          <cell r="BM244">
            <v>-60005.921886881624</v>
          </cell>
          <cell r="BO244">
            <v>295311.22328036837</v>
          </cell>
          <cell r="BP244">
            <v>318438</v>
          </cell>
          <cell r="BQ244">
            <v>93179</v>
          </cell>
          <cell r="BR244">
            <v>245802.51333843436</v>
          </cell>
          <cell r="BS244">
            <v>13843.474499437989</v>
          </cell>
          <cell r="BT244">
            <v>41836.608499868562</v>
          </cell>
          <cell r="BU244">
            <v>124518.57130691377</v>
          </cell>
          <cell r="BV244">
            <v>153944.94648687728</v>
          </cell>
          <cell r="BW244">
            <v>236716.76625517706</v>
          </cell>
          <cell r="BX244">
            <v>78152.098492803139</v>
          </cell>
          <cell r="BY244">
            <v>132344.63119688578</v>
          </cell>
          <cell r="CA244">
            <v>-13992.294629759628</v>
          </cell>
          <cell r="CD244">
            <v>0</v>
          </cell>
          <cell r="CE244">
            <v>173909.10714909717</v>
          </cell>
          <cell r="CF244">
            <v>0</v>
          </cell>
          <cell r="CG244">
            <v>2300979.4893952399</v>
          </cell>
          <cell r="CH244">
            <v>397151</v>
          </cell>
          <cell r="CI244">
            <v>186232.59399999998</v>
          </cell>
          <cell r="CJ244">
            <v>59811.928</v>
          </cell>
          <cell r="CK244">
            <v>126420.66599999998</v>
          </cell>
          <cell r="CL244">
            <v>9869209.3169276305</v>
          </cell>
          <cell r="CM244">
            <v>10893795.123596206</v>
          </cell>
          <cell r="CO244">
            <v>119706.98455033499</v>
          </cell>
          <cell r="CP244">
            <v>31058.43</v>
          </cell>
          <cell r="CQ244">
            <v>49318.95</v>
          </cell>
          <cell r="CR244">
            <v>85240.256694199328</v>
          </cell>
          <cell r="CS244">
            <v>1757.1100000000001</v>
          </cell>
          <cell r="CT244">
            <v>128444.88030404779</v>
          </cell>
          <cell r="CU244">
            <v>41420.854476932684</v>
          </cell>
        </row>
        <row r="245">
          <cell r="B245" t="str">
            <v>Suomussalmi</v>
          </cell>
          <cell r="C245">
            <v>7862</v>
          </cell>
          <cell r="Q245">
            <v>287</v>
          </cell>
          <cell r="R245">
            <v>53</v>
          </cell>
          <cell r="S245">
            <v>335</v>
          </cell>
          <cell r="T245">
            <v>215</v>
          </cell>
          <cell r="U245">
            <v>225</v>
          </cell>
          <cell r="V245">
            <v>4003</v>
          </cell>
          <cell r="W245">
            <v>1536</v>
          </cell>
          <cell r="X245">
            <v>834</v>
          </cell>
          <cell r="Y245">
            <v>374</v>
          </cell>
          <cell r="AE245">
            <v>1.462725027555384</v>
          </cell>
          <cell r="AF245">
            <v>13546934.228302425</v>
          </cell>
          <cell r="AG245">
            <v>471</v>
          </cell>
          <cell r="AH245">
            <v>3317</v>
          </cell>
          <cell r="AJ245">
            <v>171</v>
          </cell>
          <cell r="AK245">
            <v>2.1750190791147289E-2</v>
          </cell>
          <cell r="AM245">
            <v>0</v>
          </cell>
          <cell r="AN245">
            <v>7</v>
          </cell>
          <cell r="AP245">
            <v>0</v>
          </cell>
          <cell r="AQ245">
            <v>0</v>
          </cell>
          <cell r="AR245">
            <v>5270.58</v>
          </cell>
          <cell r="AS245">
            <v>1.4916764378872913</v>
          </cell>
          <cell r="AU245">
            <v>230</v>
          </cell>
          <cell r="AV245">
            <v>1962</v>
          </cell>
          <cell r="AW245">
            <v>0.11722731906218145</v>
          </cell>
          <cell r="AY245">
            <v>1.3626333333333334</v>
          </cell>
          <cell r="AZ245">
            <v>2334</v>
          </cell>
          <cell r="BA245">
            <v>2578</v>
          </cell>
          <cell r="BB245">
            <v>0.9053529868114818</v>
          </cell>
          <cell r="BD245">
            <v>0</v>
          </cell>
          <cell r="BE245">
            <v>0</v>
          </cell>
          <cell r="BF245">
            <v>-50801.81</v>
          </cell>
          <cell r="BG245">
            <v>-62153.72</v>
          </cell>
          <cell r="BI245">
            <v>-134451.69999999998</v>
          </cell>
          <cell r="BL245">
            <v>441756</v>
          </cell>
          <cell r="BM245">
            <v>-148265.10308715992</v>
          </cell>
          <cell r="BO245">
            <v>227788.47878620028</v>
          </cell>
          <cell r="BP245">
            <v>806106</v>
          </cell>
          <cell r="BQ245">
            <v>248854</v>
          </cell>
          <cell r="BR245">
            <v>595489.95350036549</v>
          </cell>
          <cell r="BS245">
            <v>36314.848463378417</v>
          </cell>
          <cell r="BT245">
            <v>101867.12397049421</v>
          </cell>
          <cell r="BU245">
            <v>342837.98978718405</v>
          </cell>
          <cell r="BV245">
            <v>442690.38575004897</v>
          </cell>
          <cell r="BW245">
            <v>683870.58512396296</v>
          </cell>
          <cell r="BX245">
            <v>216263.91625462237</v>
          </cell>
          <cell r="BY245">
            <v>378861.3041038285</v>
          </cell>
          <cell r="CA245">
            <v>-76791.239686159504</v>
          </cell>
          <cell r="CD245">
            <v>0</v>
          </cell>
          <cell r="CE245">
            <v>511573.23044655041</v>
          </cell>
          <cell r="CF245">
            <v>0</v>
          </cell>
          <cell r="CG245">
            <v>6419464.6425341088</v>
          </cell>
          <cell r="CH245">
            <v>-407460</v>
          </cell>
          <cell r="CI245">
            <v>187727.8922</v>
          </cell>
          <cell r="CJ245">
            <v>53083.086100000008</v>
          </cell>
          <cell r="CK245">
            <v>134644.80609999999</v>
          </cell>
          <cell r="CL245">
            <v>27865111.005366623</v>
          </cell>
          <cell r="CM245">
            <v>30322252.024216212</v>
          </cell>
          <cell r="CO245">
            <v>410025.27610117721</v>
          </cell>
          <cell r="CP245">
            <v>111853.04000000001</v>
          </cell>
          <cell r="CQ245">
            <v>137392.07999999999</v>
          </cell>
          <cell r="CR245">
            <v>294203.26826819428</v>
          </cell>
          <cell r="CS245">
            <v>5175.05</v>
          </cell>
          <cell r="CT245">
            <v>540106.74446801119</v>
          </cell>
          <cell r="CU245">
            <v>133496.81344746973</v>
          </cell>
        </row>
        <row r="246">
          <cell r="B246" t="str">
            <v>Suonenjoki</v>
          </cell>
          <cell r="C246">
            <v>7145</v>
          </cell>
          <cell r="Q246">
            <v>365</v>
          </cell>
          <cell r="R246">
            <v>64</v>
          </cell>
          <cell r="S246">
            <v>411</v>
          </cell>
          <cell r="T246">
            <v>225</v>
          </cell>
          <cell r="U246">
            <v>207</v>
          </cell>
          <cell r="V246">
            <v>3675</v>
          </cell>
          <cell r="W246">
            <v>1189</v>
          </cell>
          <cell r="X246">
            <v>699</v>
          </cell>
          <cell r="Y246">
            <v>310</v>
          </cell>
          <cell r="AE246">
            <v>1.7120180885546648</v>
          </cell>
          <cell r="AF246">
            <v>14409730.967927787</v>
          </cell>
          <cell r="AG246">
            <v>273</v>
          </cell>
          <cell r="AH246">
            <v>2949</v>
          </cell>
          <cell r="AJ246">
            <v>169</v>
          </cell>
          <cell r="AK246">
            <v>2.3652904128761372E-2</v>
          </cell>
          <cell r="AM246">
            <v>0</v>
          </cell>
          <cell r="AN246">
            <v>3</v>
          </cell>
          <cell r="AP246">
            <v>0</v>
          </cell>
          <cell r="AQ246">
            <v>0</v>
          </cell>
          <cell r="AR246">
            <v>713.54</v>
          </cell>
          <cell r="AS246">
            <v>10.01345404602405</v>
          </cell>
          <cell r="AU246">
            <v>272</v>
          </cell>
          <cell r="AV246">
            <v>1957</v>
          </cell>
          <cell r="AW246">
            <v>0.13898824731732243</v>
          </cell>
          <cell r="AY246">
            <v>0.12053333333333334</v>
          </cell>
          <cell r="AZ246">
            <v>2455</v>
          </cell>
          <cell r="BA246">
            <v>2586</v>
          </cell>
          <cell r="BB246">
            <v>0.94934261407579268</v>
          </cell>
          <cell r="BD246">
            <v>0</v>
          </cell>
          <cell r="BE246">
            <v>0</v>
          </cell>
          <cell r="BF246">
            <v>-45848.46</v>
          </cell>
          <cell r="BG246">
            <v>-56093.52</v>
          </cell>
          <cell r="BI246">
            <v>-121342.2</v>
          </cell>
          <cell r="BL246">
            <v>162668</v>
          </cell>
          <cell r="BM246">
            <v>-298831.25992086419</v>
          </cell>
          <cell r="BO246">
            <v>90136.783640541136</v>
          </cell>
          <cell r="BP246">
            <v>704270</v>
          </cell>
          <cell r="BQ246">
            <v>209751</v>
          </cell>
          <cell r="BR246">
            <v>485287.28783944261</v>
          </cell>
          <cell r="BS246">
            <v>25695.22304491622</v>
          </cell>
          <cell r="BT246">
            <v>43720.77733674577</v>
          </cell>
          <cell r="BU246">
            <v>273033.9694706407</v>
          </cell>
          <cell r="BV246">
            <v>378602.89766573207</v>
          </cell>
          <cell r="BW246">
            <v>648137.33818796277</v>
          </cell>
          <cell r="BX246">
            <v>173244.28450334622</v>
          </cell>
          <cell r="BY246">
            <v>334603.79920547735</v>
          </cell>
          <cell r="CA246">
            <v>-9212.6864280815062</v>
          </cell>
          <cell r="CD246">
            <v>0</v>
          </cell>
          <cell r="CE246">
            <v>462446.25096460932</v>
          </cell>
          <cell r="CF246">
            <v>0</v>
          </cell>
          <cell r="CG246">
            <v>5454749.5017994307</v>
          </cell>
          <cell r="CH246">
            <v>22943</v>
          </cell>
          <cell r="CI246">
            <v>292262.83</v>
          </cell>
          <cell r="CJ246">
            <v>135881.82551999998</v>
          </cell>
          <cell r="CK246">
            <v>156381.00448000003</v>
          </cell>
          <cell r="CL246">
            <v>21757690.015608355</v>
          </cell>
          <cell r="CM246">
            <v>24831040.800247893</v>
          </cell>
          <cell r="CO246">
            <v>396995.940149364</v>
          </cell>
          <cell r="CP246">
            <v>128182.73000000001</v>
          </cell>
          <cell r="CQ246">
            <v>110053.86</v>
          </cell>
          <cell r="CR246">
            <v>278851.35427926603</v>
          </cell>
          <cell r="CS246">
            <v>5415.75</v>
          </cell>
          <cell r="CT246">
            <v>392924.53324560507</v>
          </cell>
          <cell r="CU246">
            <v>118120.55501908612</v>
          </cell>
        </row>
        <row r="247">
          <cell r="B247" t="str">
            <v>Sysmä</v>
          </cell>
          <cell r="C247">
            <v>3753</v>
          </cell>
          <cell r="Q247">
            <v>121</v>
          </cell>
          <cell r="R247">
            <v>23</v>
          </cell>
          <cell r="S247">
            <v>138</v>
          </cell>
          <cell r="T247">
            <v>99</v>
          </cell>
          <cell r="U247">
            <v>96</v>
          </cell>
          <cell r="V247">
            <v>1753</v>
          </cell>
          <cell r="W247">
            <v>787</v>
          </cell>
          <cell r="X247">
            <v>520</v>
          </cell>
          <cell r="Y247">
            <v>216</v>
          </cell>
          <cell r="AE247">
            <v>1.4708647857031905</v>
          </cell>
          <cell r="AF247">
            <v>6502743.2269965187</v>
          </cell>
          <cell r="AG247">
            <v>140</v>
          </cell>
          <cell r="AH247">
            <v>1483</v>
          </cell>
          <cell r="AJ247">
            <v>61</v>
          </cell>
          <cell r="AK247">
            <v>1.6253663735678124E-2</v>
          </cell>
          <cell r="AM247">
            <v>0</v>
          </cell>
          <cell r="AN247">
            <v>6</v>
          </cell>
          <cell r="AP247">
            <v>0</v>
          </cell>
          <cell r="AQ247">
            <v>0</v>
          </cell>
          <cell r="AR247">
            <v>666.3</v>
          </cell>
          <cell r="AS247">
            <v>5.6325979288608741</v>
          </cell>
          <cell r="AU247">
            <v>146</v>
          </cell>
          <cell r="AV247">
            <v>832</v>
          </cell>
          <cell r="AW247">
            <v>0.17548076923076922</v>
          </cell>
          <cell r="AY247">
            <v>0.50180000000000002</v>
          </cell>
          <cell r="AZ247">
            <v>1027</v>
          </cell>
          <cell r="BA247">
            <v>1243</v>
          </cell>
          <cell r="BB247">
            <v>0.82622687047465804</v>
          </cell>
          <cell r="BD247">
            <v>0</v>
          </cell>
          <cell r="BE247">
            <v>1</v>
          </cell>
          <cell r="BF247">
            <v>-24350.289999999997</v>
          </cell>
          <cell r="BG247">
            <v>-29791.48</v>
          </cell>
          <cell r="BI247">
            <v>-64445.299999999996</v>
          </cell>
          <cell r="BL247">
            <v>-24046</v>
          </cell>
          <cell r="BM247">
            <v>-122903.84706873006</v>
          </cell>
          <cell r="BO247">
            <v>145472.55402242765</v>
          </cell>
          <cell r="BP247">
            <v>463075</v>
          </cell>
          <cell r="BQ247">
            <v>135088</v>
          </cell>
          <cell r="BR247">
            <v>329559.86847875454</v>
          </cell>
          <cell r="BS247">
            <v>18974.214570919707</v>
          </cell>
          <cell r="BT247">
            <v>37232.079455625353</v>
          </cell>
          <cell r="BU247">
            <v>167524.88728627606</v>
          </cell>
          <cell r="BV247">
            <v>215960.85217767209</v>
          </cell>
          <cell r="BW247">
            <v>346788.14192586951</v>
          </cell>
          <cell r="BX247">
            <v>111657.66664430997</v>
          </cell>
          <cell r="BY247">
            <v>184995.47928799695</v>
          </cell>
          <cell r="CA247">
            <v>-10332.11287490934</v>
          </cell>
          <cell r="CD247">
            <v>0</v>
          </cell>
          <cell r="CE247">
            <v>260927.82515779132</v>
          </cell>
          <cell r="CF247">
            <v>0</v>
          </cell>
          <cell r="CG247">
            <v>3422429.7949770354</v>
          </cell>
          <cell r="CH247">
            <v>-426740</v>
          </cell>
          <cell r="CI247">
            <v>96514.702000000005</v>
          </cell>
          <cell r="CJ247">
            <v>155089.61058000001</v>
          </cell>
          <cell r="CK247">
            <v>-58574.908580000003</v>
          </cell>
          <cell r="CL247">
            <v>11399181.739818577</v>
          </cell>
          <cell r="CM247">
            <v>13160552.638272751</v>
          </cell>
          <cell r="CO247">
            <v>162338.23585852067</v>
          </cell>
          <cell r="CP247">
            <v>47601.58</v>
          </cell>
          <cell r="CQ247">
            <v>76256.61</v>
          </cell>
          <cell r="CR247">
            <v>116276.32828666538</v>
          </cell>
          <cell r="CS247">
            <v>2382.9299999999998</v>
          </cell>
          <cell r="CT247">
            <v>190739.92212530304</v>
          </cell>
          <cell r="CU247">
            <v>57815.656206647865</v>
          </cell>
        </row>
        <row r="248">
          <cell r="B248" t="str">
            <v>Säkylä</v>
          </cell>
          <cell r="C248">
            <v>6811</v>
          </cell>
          <cell r="Q248">
            <v>319</v>
          </cell>
          <cell r="R248">
            <v>59</v>
          </cell>
          <cell r="S248">
            <v>399</v>
          </cell>
          <cell r="T248">
            <v>207</v>
          </cell>
          <cell r="U248">
            <v>202</v>
          </cell>
          <cell r="V248">
            <v>3588</v>
          </cell>
          <cell r="W248">
            <v>1142</v>
          </cell>
          <cell r="X248">
            <v>615</v>
          </cell>
          <cell r="Y248">
            <v>280</v>
          </cell>
          <cell r="AE248">
            <v>0.98370631013780363</v>
          </cell>
          <cell r="AF248">
            <v>7892627.8930946281</v>
          </cell>
          <cell r="AG248">
            <v>174</v>
          </cell>
          <cell r="AH248">
            <v>3131</v>
          </cell>
          <cell r="AJ248">
            <v>129</v>
          </cell>
          <cell r="AK248">
            <v>1.8939950080751725E-2</v>
          </cell>
          <cell r="AM248">
            <v>0</v>
          </cell>
          <cell r="AN248">
            <v>12</v>
          </cell>
          <cell r="AP248">
            <v>0</v>
          </cell>
          <cell r="AQ248">
            <v>0</v>
          </cell>
          <cell r="AR248">
            <v>406.75</v>
          </cell>
          <cell r="AS248">
            <v>16.744929317762754</v>
          </cell>
          <cell r="AU248">
            <v>279</v>
          </cell>
          <cell r="AV248">
            <v>1888</v>
          </cell>
          <cell r="AW248">
            <v>0.14777542372881355</v>
          </cell>
          <cell r="AY248">
            <v>0</v>
          </cell>
          <cell r="AZ248">
            <v>3267</v>
          </cell>
          <cell r="BA248">
            <v>2842</v>
          </cell>
          <cell r="BB248">
            <v>1.1495425756509501</v>
          </cell>
          <cell r="BD248">
            <v>0</v>
          </cell>
          <cell r="BE248">
            <v>0</v>
          </cell>
          <cell r="BF248">
            <v>-43557.93</v>
          </cell>
          <cell r="BG248">
            <v>-53291.159999999996</v>
          </cell>
          <cell r="BI248">
            <v>-115280.09999999999</v>
          </cell>
          <cell r="BL248">
            <v>47465</v>
          </cell>
          <cell r="BM248">
            <v>-128012.92086583207</v>
          </cell>
          <cell r="BO248">
            <v>-178525.3878174806</v>
          </cell>
          <cell r="BP248">
            <v>571140</v>
          </cell>
          <cell r="BQ248">
            <v>198708</v>
          </cell>
          <cell r="BR248">
            <v>465544.32727273158</v>
          </cell>
          <cell r="BS248">
            <v>22979.346619931279</v>
          </cell>
          <cell r="BT248">
            <v>42267.127537644687</v>
          </cell>
          <cell r="BU248">
            <v>197526.7378012822</v>
          </cell>
          <cell r="BV248">
            <v>364442.36358220922</v>
          </cell>
          <cell r="BW248">
            <v>669948.55723107071</v>
          </cell>
          <cell r="BX248">
            <v>180015.7879197041</v>
          </cell>
          <cell r="BY248">
            <v>299742.67337186687</v>
          </cell>
          <cell r="CA248">
            <v>-52941.95392537101</v>
          </cell>
          <cell r="CD248">
            <v>0</v>
          </cell>
          <cell r="CE248">
            <v>374575.50437390519</v>
          </cell>
          <cell r="CF248">
            <v>0</v>
          </cell>
          <cell r="CG248">
            <v>2182016.846913388</v>
          </cell>
          <cell r="CH248">
            <v>-545938</v>
          </cell>
          <cell r="CI248">
            <v>24468.516000000003</v>
          </cell>
          <cell r="CJ248">
            <v>218517.44150000002</v>
          </cell>
          <cell r="CK248">
            <v>-194048.92550000001</v>
          </cell>
          <cell r="CL248">
            <v>9771353.9475711118</v>
          </cell>
          <cell r="CM248">
            <v>11500720.310976816</v>
          </cell>
          <cell r="CO248">
            <v>456459.15954454127</v>
          </cell>
          <cell r="CP248">
            <v>119751.06</v>
          </cell>
          <cell r="CQ248">
            <v>101992.59</v>
          </cell>
          <cell r="CR248">
            <v>332105.73022682522</v>
          </cell>
          <cell r="CS248">
            <v>4982.49</v>
          </cell>
          <cell r="CT248">
            <v>349251.2764635497</v>
          </cell>
          <cell r="CU248">
            <v>136732.43019671735</v>
          </cell>
        </row>
        <row r="249">
          <cell r="B249" t="str">
            <v>Vaala</v>
          </cell>
          <cell r="C249">
            <v>2869</v>
          </cell>
          <cell r="Q249">
            <v>117</v>
          </cell>
          <cell r="R249">
            <v>19</v>
          </cell>
          <cell r="S249">
            <v>148</v>
          </cell>
          <cell r="T249">
            <v>94</v>
          </cell>
          <cell r="U249">
            <v>94</v>
          </cell>
          <cell r="V249">
            <v>1386</v>
          </cell>
          <cell r="W249">
            <v>541</v>
          </cell>
          <cell r="X249">
            <v>338</v>
          </cell>
          <cell r="Y249">
            <v>132</v>
          </cell>
          <cell r="AE249">
            <v>1.6760596338777953</v>
          </cell>
          <cell r="AF249">
            <v>5664548.5755433748</v>
          </cell>
          <cell r="AG249">
            <v>159</v>
          </cell>
          <cell r="AH249">
            <v>1152</v>
          </cell>
          <cell r="AJ249">
            <v>26</v>
          </cell>
          <cell r="AK249">
            <v>9.0623910770303243E-3</v>
          </cell>
          <cell r="AM249">
            <v>0</v>
          </cell>
          <cell r="AN249">
            <v>1</v>
          </cell>
          <cell r="AP249">
            <v>3</v>
          </cell>
          <cell r="AQ249">
            <v>81</v>
          </cell>
          <cell r="AR249">
            <v>1302.72</v>
          </cell>
          <cell r="AS249">
            <v>2.2023151559813314</v>
          </cell>
          <cell r="AU249">
            <v>73</v>
          </cell>
          <cell r="AV249">
            <v>633</v>
          </cell>
          <cell r="AW249">
            <v>0.11532385466034756</v>
          </cell>
          <cell r="AY249">
            <v>1.4576833333333332</v>
          </cell>
          <cell r="AZ249">
            <v>887</v>
          </cell>
          <cell r="BA249">
            <v>924</v>
          </cell>
          <cell r="BB249">
            <v>0.95995670995671001</v>
          </cell>
          <cell r="BD249">
            <v>0</v>
          </cell>
          <cell r="BE249">
            <v>0</v>
          </cell>
          <cell r="BF249">
            <v>-18557.71</v>
          </cell>
          <cell r="BG249">
            <v>-22704.52</v>
          </cell>
          <cell r="BI249">
            <v>-49114.7</v>
          </cell>
          <cell r="BL249">
            <v>87467</v>
          </cell>
          <cell r="BM249">
            <v>-64990.915893919941</v>
          </cell>
          <cell r="BO249">
            <v>-70951.239536225796</v>
          </cell>
          <cell r="BP249">
            <v>310888</v>
          </cell>
          <cell r="BQ249">
            <v>92189</v>
          </cell>
          <cell r="BR249">
            <v>250966.4378107918</v>
          </cell>
          <cell r="BS249">
            <v>15001.394378429974</v>
          </cell>
          <cell r="BT249">
            <v>44539.947269726195</v>
          </cell>
          <cell r="BU249">
            <v>126757.85397782503</v>
          </cell>
          <cell r="BV249">
            <v>154052.91971320764</v>
          </cell>
          <cell r="BW249">
            <v>270595.83848855575</v>
          </cell>
          <cell r="BX249">
            <v>75512.611945203855</v>
          </cell>
          <cell r="BY249">
            <v>145181.52069865639</v>
          </cell>
          <cell r="CA249">
            <v>703.88111115029096</v>
          </cell>
          <cell r="CD249">
            <v>0</v>
          </cell>
          <cell r="CE249">
            <v>186903.64276719451</v>
          </cell>
          <cell r="CF249">
            <v>0</v>
          </cell>
          <cell r="CG249">
            <v>2734147.4783375836</v>
          </cell>
          <cell r="CH249">
            <v>251438</v>
          </cell>
          <cell r="CI249">
            <v>43499.584000000003</v>
          </cell>
          <cell r="CJ249">
            <v>50296.394</v>
          </cell>
          <cell r="CK249">
            <v>-6796.8099999999977</v>
          </cell>
          <cell r="CL249">
            <v>11478460.416298151</v>
          </cell>
          <cell r="CM249">
            <v>12627789.489590589</v>
          </cell>
          <cell r="CO249">
            <v>145315.4445607716</v>
          </cell>
          <cell r="CP249">
            <v>47494.85</v>
          </cell>
          <cell r="CQ249">
            <v>50620.77</v>
          </cell>
          <cell r="CR249">
            <v>104808.47707582773</v>
          </cell>
          <cell r="CS249">
            <v>2262.58</v>
          </cell>
          <cell r="CT249">
            <v>194747.70931652328</v>
          </cell>
          <cell r="CU249">
            <v>54284.773938949395</v>
          </cell>
        </row>
        <row r="250">
          <cell r="B250" t="str">
            <v>Sastamala</v>
          </cell>
          <cell r="C250">
            <v>24651</v>
          </cell>
          <cell r="Q250">
            <v>1275</v>
          </cell>
          <cell r="R250">
            <v>264</v>
          </cell>
          <cell r="S250">
            <v>1617</v>
          </cell>
          <cell r="T250">
            <v>821</v>
          </cell>
          <cell r="U250">
            <v>825</v>
          </cell>
          <cell r="V250">
            <v>12839</v>
          </cell>
          <cell r="W250">
            <v>3857</v>
          </cell>
          <cell r="X250">
            <v>2144</v>
          </cell>
          <cell r="Y250">
            <v>1009</v>
          </cell>
          <cell r="AE250">
            <v>1.2162839738224205</v>
          </cell>
          <cell r="AF250">
            <v>35319521.929184459</v>
          </cell>
          <cell r="AG250">
            <v>688</v>
          </cell>
          <cell r="AH250">
            <v>10643</v>
          </cell>
          <cell r="AJ250">
            <v>658</v>
          </cell>
          <cell r="AK250">
            <v>2.6692629102267655E-2</v>
          </cell>
          <cell r="AM250">
            <v>0</v>
          </cell>
          <cell r="AN250">
            <v>35</v>
          </cell>
          <cell r="AP250">
            <v>0</v>
          </cell>
          <cell r="AQ250">
            <v>0</v>
          </cell>
          <cell r="AR250">
            <v>1429.04</v>
          </cell>
          <cell r="AS250">
            <v>17.250041986228517</v>
          </cell>
          <cell r="AU250">
            <v>954</v>
          </cell>
          <cell r="AV250">
            <v>6952</v>
          </cell>
          <cell r="AW250">
            <v>0.13722669735327964</v>
          </cell>
          <cell r="AY250">
            <v>0</v>
          </cell>
          <cell r="AZ250">
            <v>8340</v>
          </cell>
          <cell r="BA250">
            <v>9455</v>
          </cell>
          <cell r="BB250">
            <v>0.88207297726070866</v>
          </cell>
          <cell r="BD250">
            <v>0</v>
          </cell>
          <cell r="BE250">
            <v>0</v>
          </cell>
          <cell r="BF250">
            <v>-156614.19999999998</v>
          </cell>
          <cell r="BG250">
            <v>-191610.4</v>
          </cell>
          <cell r="BI250">
            <v>-414494</v>
          </cell>
          <cell r="BL250">
            <v>109921</v>
          </cell>
          <cell r="BM250">
            <v>-1487887.0693535246</v>
          </cell>
          <cell r="BO250">
            <v>314590.41631800542</v>
          </cell>
          <cell r="BP250">
            <v>2132215</v>
          </cell>
          <cell r="BQ250">
            <v>693692</v>
          </cell>
          <cell r="BR250">
            <v>1590061.4518391511</v>
          </cell>
          <cell r="BS250">
            <v>77740.954224716217</v>
          </cell>
          <cell r="BT250">
            <v>165931.79737755808</v>
          </cell>
          <cell r="BU250">
            <v>756892.13899193052</v>
          </cell>
          <cell r="BV250">
            <v>1316770.0858104366</v>
          </cell>
          <cell r="BW250">
            <v>2130936.0600489173</v>
          </cell>
          <cell r="BX250">
            <v>642333.52145552286</v>
          </cell>
          <cell r="BY250">
            <v>1104192.3558072038</v>
          </cell>
          <cell r="CA250">
            <v>-47501.405130185012</v>
          </cell>
          <cell r="CD250">
            <v>0</v>
          </cell>
          <cell r="CE250">
            <v>1427117.754658832</v>
          </cell>
          <cell r="CF250">
            <v>0</v>
          </cell>
          <cell r="CG250">
            <v>16978431.038687956</v>
          </cell>
          <cell r="CH250">
            <v>-2041480</v>
          </cell>
          <cell r="CI250">
            <v>365804.31420000008</v>
          </cell>
          <cell r="CJ250">
            <v>290359.72320000001</v>
          </cell>
          <cell r="CK250">
            <v>75444.591000000073</v>
          </cell>
          <cell r="CL250">
            <v>53873633.392272413</v>
          </cell>
          <cell r="CM250">
            <v>61797380.436016679</v>
          </cell>
          <cell r="CO250">
            <v>1359800.4736734692</v>
          </cell>
          <cell r="CP250">
            <v>482419.60000000003</v>
          </cell>
          <cell r="CQ250">
            <v>350990.7</v>
          </cell>
          <cell r="CR250">
            <v>985478.76271775307</v>
          </cell>
          <cell r="CS250">
            <v>19761.47</v>
          </cell>
          <cell r="CT250">
            <v>1551235.4880193025</v>
          </cell>
          <cell r="CU250">
            <v>408008.7164019706</v>
          </cell>
        </row>
        <row r="251">
          <cell r="B251" t="str">
            <v>Siikalatva</v>
          </cell>
          <cell r="C251">
            <v>5301</v>
          </cell>
          <cell r="Q251">
            <v>273</v>
          </cell>
          <cell r="R251">
            <v>47</v>
          </cell>
          <cell r="S251">
            <v>365</v>
          </cell>
          <cell r="T251">
            <v>184</v>
          </cell>
          <cell r="U251">
            <v>159</v>
          </cell>
          <cell r="V251">
            <v>2681</v>
          </cell>
          <cell r="W251">
            <v>823</v>
          </cell>
          <cell r="X251">
            <v>525</v>
          </cell>
          <cell r="Y251">
            <v>244</v>
          </cell>
          <cell r="AE251">
            <v>1.5097170067772039</v>
          </cell>
          <cell r="AF251">
            <v>9427545.6067467779</v>
          </cell>
          <cell r="AG251">
            <v>231</v>
          </cell>
          <cell r="AH251">
            <v>2320</v>
          </cell>
          <cell r="AJ251">
            <v>44</v>
          </cell>
          <cell r="AK251">
            <v>8.3003206942086401E-3</v>
          </cell>
          <cell r="AM251">
            <v>0</v>
          </cell>
          <cell r="AN251">
            <v>4</v>
          </cell>
          <cell r="AP251">
            <v>0</v>
          </cell>
          <cell r="AQ251">
            <v>0</v>
          </cell>
          <cell r="AR251">
            <v>2172.94</v>
          </cell>
          <cell r="AS251">
            <v>2.4395519434498882</v>
          </cell>
          <cell r="AU251">
            <v>184</v>
          </cell>
          <cell r="AV251">
            <v>1391</v>
          </cell>
          <cell r="AW251">
            <v>0.13227893601725377</v>
          </cell>
          <cell r="AY251">
            <v>1.1320999999999999</v>
          </cell>
          <cell r="AZ251">
            <v>1839</v>
          </cell>
          <cell r="BA251">
            <v>1943</v>
          </cell>
          <cell r="BB251">
            <v>0.94647452393206377</v>
          </cell>
          <cell r="BD251">
            <v>0</v>
          </cell>
          <cell r="BE251">
            <v>0</v>
          </cell>
          <cell r="BF251">
            <v>-34370.57</v>
          </cell>
          <cell r="BG251">
            <v>-42050.84</v>
          </cell>
          <cell r="BI251">
            <v>-90964.9</v>
          </cell>
          <cell r="BL251">
            <v>-21214</v>
          </cell>
          <cell r="BM251">
            <v>-19602.345467825158</v>
          </cell>
          <cell r="BO251">
            <v>-166306.19408746436</v>
          </cell>
          <cell r="BP251">
            <v>624315</v>
          </cell>
          <cell r="BQ251">
            <v>194814</v>
          </cell>
          <cell r="BR251">
            <v>524333.87683690561</v>
          </cell>
          <cell r="BS251">
            <v>27091.534205211276</v>
          </cell>
          <cell r="BT251">
            <v>67076.00854807171</v>
          </cell>
          <cell r="BU251">
            <v>250225.77368710391</v>
          </cell>
          <cell r="BV251">
            <v>339421.64570747496</v>
          </cell>
          <cell r="BW251">
            <v>554868.61426965368</v>
          </cell>
          <cell r="BX251">
            <v>169167.16298962926</v>
          </cell>
          <cell r="BY251">
            <v>282338.45270279958</v>
          </cell>
          <cell r="CA251">
            <v>10727.83596246325</v>
          </cell>
          <cell r="CD251">
            <v>0</v>
          </cell>
          <cell r="CE251">
            <v>399136.68254131521</v>
          </cell>
          <cell r="CF251">
            <v>0</v>
          </cell>
          <cell r="CG251">
            <v>5580128.3407908771</v>
          </cell>
          <cell r="CH251">
            <v>-271187</v>
          </cell>
          <cell r="CI251">
            <v>236596.95610000007</v>
          </cell>
          <cell r="CJ251">
            <v>246887.32644</v>
          </cell>
          <cell r="CK251">
            <v>-10290.370339999936</v>
          </cell>
          <cell r="CL251">
            <v>19506627.294167116</v>
          </cell>
          <cell r="CM251">
            <v>22149995.297013693</v>
          </cell>
          <cell r="CO251">
            <v>264600.95968516445</v>
          </cell>
          <cell r="CP251">
            <v>104275.21</v>
          </cell>
          <cell r="CQ251">
            <v>79711.44</v>
          </cell>
          <cell r="CR251">
            <v>183242.34206927419</v>
          </cell>
          <cell r="CS251">
            <v>4428.88</v>
          </cell>
          <cell r="CT251">
            <v>359831.86026033113</v>
          </cell>
          <cell r="CU251">
            <v>78881.279511627668</v>
          </cell>
        </row>
        <row r="252">
          <cell r="B252" t="str">
            <v>Taipalsaari</v>
          </cell>
          <cell r="C252">
            <v>4715</v>
          </cell>
          <cell r="Q252">
            <v>254</v>
          </cell>
          <cell r="R252">
            <v>45</v>
          </cell>
          <cell r="S252">
            <v>346</v>
          </cell>
          <cell r="T252">
            <v>189</v>
          </cell>
          <cell r="U252">
            <v>169</v>
          </cell>
          <cell r="V252">
            <v>2562</v>
          </cell>
          <cell r="W252">
            <v>683</v>
          </cell>
          <cell r="X252">
            <v>350</v>
          </cell>
          <cell r="Y252">
            <v>117</v>
          </cell>
          <cell r="AE252">
            <v>0.80236115434040822</v>
          </cell>
          <cell r="AF252">
            <v>4456530.4887182992</v>
          </cell>
          <cell r="AG252">
            <v>183</v>
          </cell>
          <cell r="AH252">
            <v>2259</v>
          </cell>
          <cell r="AJ252">
            <v>188</v>
          </cell>
          <cell r="AK252">
            <v>3.9872746553552489E-2</v>
          </cell>
          <cell r="AM252">
            <v>0</v>
          </cell>
          <cell r="AN252">
            <v>9</v>
          </cell>
          <cell r="AP252">
            <v>3</v>
          </cell>
          <cell r="AQ252">
            <v>2114</v>
          </cell>
          <cell r="AR252">
            <v>344.84</v>
          </cell>
          <cell r="AS252">
            <v>13.673007771720219</v>
          </cell>
          <cell r="AU252">
            <v>126</v>
          </cell>
          <cell r="AV252">
            <v>1433</v>
          </cell>
          <cell r="AW252">
            <v>8.7927424982554084E-2</v>
          </cell>
          <cell r="AY252">
            <v>0</v>
          </cell>
          <cell r="AZ252">
            <v>779</v>
          </cell>
          <cell r="BA252">
            <v>1999</v>
          </cell>
          <cell r="BB252">
            <v>0.38969484742371185</v>
          </cell>
          <cell r="BD252">
            <v>0</v>
          </cell>
          <cell r="BE252">
            <v>0</v>
          </cell>
          <cell r="BF252">
            <v>-30123.94</v>
          </cell>
          <cell r="BG252">
            <v>-36855.279999999999</v>
          </cell>
          <cell r="BI252">
            <v>-79725.8</v>
          </cell>
          <cell r="BL252">
            <v>-95390</v>
          </cell>
          <cell r="BM252">
            <v>-65217.917603976792</v>
          </cell>
          <cell r="BO252">
            <v>49043.06950616464</v>
          </cell>
          <cell r="BP252">
            <v>361432</v>
          </cell>
          <cell r="BQ252">
            <v>117092</v>
          </cell>
          <cell r="BR252">
            <v>229111.41606475139</v>
          </cell>
          <cell r="BS252">
            <v>6495.4385852512132</v>
          </cell>
          <cell r="BT252">
            <v>6379.8410513415447</v>
          </cell>
          <cell r="BU252">
            <v>104989.19278325992</v>
          </cell>
          <cell r="BV252">
            <v>209440.9620708233</v>
          </cell>
          <cell r="BW252">
            <v>352663.03044384293</v>
          </cell>
          <cell r="BX252">
            <v>97291.300304959339</v>
          </cell>
          <cell r="BY252">
            <v>174429.34441103344</v>
          </cell>
          <cell r="CA252">
            <v>13756.608089920519</v>
          </cell>
          <cell r="CD252">
            <v>0</v>
          </cell>
          <cell r="CE252">
            <v>222735.04784467214</v>
          </cell>
          <cell r="CF252">
            <v>0</v>
          </cell>
          <cell r="CG252">
            <v>771955.0953633117</v>
          </cell>
          <cell r="CH252">
            <v>-975591</v>
          </cell>
          <cell r="CI252">
            <v>20390.43</v>
          </cell>
          <cell r="CJ252">
            <v>325499.23090000002</v>
          </cell>
          <cell r="CK252">
            <v>-305108.80090000003</v>
          </cell>
          <cell r="CL252">
            <v>4608976.8101678593</v>
          </cell>
          <cell r="CM252">
            <v>5836626.3593983063</v>
          </cell>
          <cell r="CO252">
            <v>329986.54028778389</v>
          </cell>
          <cell r="CP252">
            <v>101820.42</v>
          </cell>
          <cell r="CQ252">
            <v>57580.5</v>
          </cell>
          <cell r="CR252">
            <v>236560.65585322151</v>
          </cell>
          <cell r="CS252">
            <v>4549.2300000000005</v>
          </cell>
          <cell r="CT252">
            <v>202020.63016240267</v>
          </cell>
          <cell r="CU252">
            <v>99833.434742462021</v>
          </cell>
        </row>
        <row r="253">
          <cell r="B253" t="str">
            <v>Taivalkoski</v>
          </cell>
          <cell r="C253">
            <v>4024</v>
          </cell>
          <cell r="Q253">
            <v>182</v>
          </cell>
          <cell r="R253">
            <v>39</v>
          </cell>
          <cell r="S253">
            <v>282</v>
          </cell>
          <cell r="T253">
            <v>143</v>
          </cell>
          <cell r="U253">
            <v>145</v>
          </cell>
          <cell r="V253">
            <v>2077</v>
          </cell>
          <cell r="W253">
            <v>627</v>
          </cell>
          <cell r="X253">
            <v>398</v>
          </cell>
          <cell r="Y253">
            <v>131</v>
          </cell>
          <cell r="AE253">
            <v>1.5475886164867259</v>
          </cell>
          <cell r="AF253">
            <v>7335990.9862507647</v>
          </cell>
          <cell r="AG253">
            <v>227</v>
          </cell>
          <cell r="AH253">
            <v>1687</v>
          </cell>
          <cell r="AJ253">
            <v>60</v>
          </cell>
          <cell r="AK253">
            <v>1.4910536779324055E-2</v>
          </cell>
          <cell r="AM253">
            <v>0</v>
          </cell>
          <cell r="AN253">
            <v>1</v>
          </cell>
          <cell r="AP253">
            <v>0</v>
          </cell>
          <cell r="AQ253">
            <v>0</v>
          </cell>
          <cell r="AR253">
            <v>2437.85</v>
          </cell>
          <cell r="AS253">
            <v>1.6506347806468815</v>
          </cell>
          <cell r="AU253">
            <v>129</v>
          </cell>
          <cell r="AV253">
            <v>964</v>
          </cell>
          <cell r="AW253">
            <v>0.13381742738589211</v>
          </cell>
          <cell r="AY253">
            <v>1.6163666666666665</v>
          </cell>
          <cell r="AZ253">
            <v>1304</v>
          </cell>
          <cell r="BA253">
            <v>1397</v>
          </cell>
          <cell r="BB253">
            <v>0.93342877594846096</v>
          </cell>
          <cell r="BD253">
            <v>0</v>
          </cell>
          <cell r="BE253">
            <v>0</v>
          </cell>
          <cell r="BF253">
            <v>-25605.98</v>
          </cell>
          <cell r="BG253">
            <v>-31327.759999999998</v>
          </cell>
          <cell r="BI253">
            <v>-67768.599999999991</v>
          </cell>
          <cell r="BL253">
            <v>37331</v>
          </cell>
          <cell r="BM253">
            <v>-70528.199874864251</v>
          </cell>
          <cell r="BO253">
            <v>-89296.514697613195</v>
          </cell>
          <cell r="BP253">
            <v>361995</v>
          </cell>
          <cell r="BQ253">
            <v>112886</v>
          </cell>
          <cell r="BR253">
            <v>324994.34134308848</v>
          </cell>
          <cell r="BS253">
            <v>18626.552320533414</v>
          </cell>
          <cell r="BT253">
            <v>62107.238000014331</v>
          </cell>
          <cell r="BU253">
            <v>165073.91156183698</v>
          </cell>
          <cell r="BV253">
            <v>235712.06253475058</v>
          </cell>
          <cell r="BW253">
            <v>331160.83617917163</v>
          </cell>
          <cell r="BX253">
            <v>110252.77328683966</v>
          </cell>
          <cell r="BY253">
            <v>194718.31910601925</v>
          </cell>
          <cell r="CA253">
            <v>-2416.7798885250158</v>
          </cell>
          <cell r="CD253">
            <v>0</v>
          </cell>
          <cell r="CE253">
            <v>241677.06167460204</v>
          </cell>
          <cell r="CF253">
            <v>0</v>
          </cell>
          <cell r="CG253">
            <v>3771756.4074407956</v>
          </cell>
          <cell r="CH253">
            <v>-109640</v>
          </cell>
          <cell r="CI253">
            <v>31265.326000000001</v>
          </cell>
          <cell r="CJ253">
            <v>44926.914100000002</v>
          </cell>
          <cell r="CK253">
            <v>-13661.588100000001</v>
          </cell>
          <cell r="CL253">
            <v>17231541.822263926</v>
          </cell>
          <cell r="CM253">
            <v>17924925.946176395</v>
          </cell>
          <cell r="CO253">
            <v>186264.01590410632</v>
          </cell>
          <cell r="CP253">
            <v>78446.55</v>
          </cell>
          <cell r="CQ253">
            <v>57880.92</v>
          </cell>
          <cell r="CR253">
            <v>137212.76745254517</v>
          </cell>
          <cell r="CS253">
            <v>3442.01</v>
          </cell>
          <cell r="CT253">
            <v>273149.10501557676</v>
          </cell>
          <cell r="CU253">
            <v>60363.895051861989</v>
          </cell>
        </row>
        <row r="254">
          <cell r="B254" t="str">
            <v>Taivassalo</v>
          </cell>
          <cell r="C254">
            <v>1662</v>
          </cell>
          <cell r="Q254">
            <v>83</v>
          </cell>
          <cell r="R254">
            <v>18</v>
          </cell>
          <cell r="S254">
            <v>99</v>
          </cell>
          <cell r="T254">
            <v>45</v>
          </cell>
          <cell r="U254">
            <v>32</v>
          </cell>
          <cell r="V254">
            <v>852</v>
          </cell>
          <cell r="W254">
            <v>301</v>
          </cell>
          <cell r="X254">
            <v>145</v>
          </cell>
          <cell r="Y254">
            <v>87</v>
          </cell>
          <cell r="AE254">
            <v>1.1954498602476316</v>
          </cell>
          <cell r="AF254">
            <v>2340494.7725877818</v>
          </cell>
          <cell r="AG254">
            <v>52</v>
          </cell>
          <cell r="AH254">
            <v>714</v>
          </cell>
          <cell r="AJ254">
            <v>76</v>
          </cell>
          <cell r="AK254">
            <v>4.5728038507821901E-2</v>
          </cell>
          <cell r="AM254">
            <v>0</v>
          </cell>
          <cell r="AN254">
            <v>10</v>
          </cell>
          <cell r="AP254">
            <v>3</v>
          </cell>
          <cell r="AQ254">
            <v>165</v>
          </cell>
          <cell r="AR254">
            <v>140.28</v>
          </cell>
          <cell r="AS254">
            <v>11.847733105218134</v>
          </cell>
          <cell r="AU254">
            <v>89</v>
          </cell>
          <cell r="AV254">
            <v>453</v>
          </cell>
          <cell r="AW254">
            <v>0.19646799116997793</v>
          </cell>
          <cell r="AY254">
            <v>0</v>
          </cell>
          <cell r="AZ254">
            <v>495</v>
          </cell>
          <cell r="BA254">
            <v>664</v>
          </cell>
          <cell r="BB254">
            <v>0.74548192771084343</v>
          </cell>
          <cell r="BD254">
            <v>0</v>
          </cell>
          <cell r="BE254">
            <v>0</v>
          </cell>
          <cell r="BF254">
            <v>-10436.74</v>
          </cell>
          <cell r="BG254">
            <v>-12768.88</v>
          </cell>
          <cell r="BI254">
            <v>-27621.8</v>
          </cell>
          <cell r="BL254">
            <v>-6620</v>
          </cell>
          <cell r="BM254">
            <v>-15636.031416233767</v>
          </cell>
          <cell r="BO254">
            <v>52289.582448824309</v>
          </cell>
          <cell r="BP254">
            <v>179163</v>
          </cell>
          <cell r="BQ254">
            <v>58959</v>
          </cell>
          <cell r="BR254">
            <v>133706.72651570296</v>
          </cell>
          <cell r="BS254">
            <v>7469.8677134647514</v>
          </cell>
          <cell r="BT254">
            <v>-41419.511783329872</v>
          </cell>
          <cell r="BU254">
            <v>51137.76790523142</v>
          </cell>
          <cell r="BV254">
            <v>93433.400225188845</v>
          </cell>
          <cell r="BW254">
            <v>177756.64269015155</v>
          </cell>
          <cell r="BX254">
            <v>50812.746481371672</v>
          </cell>
          <cell r="BY254">
            <v>79672.920883547995</v>
          </cell>
          <cell r="CA254">
            <v>-208.244891938617</v>
          </cell>
          <cell r="CD254">
            <v>0</v>
          </cell>
          <cell r="CE254">
            <v>106192.5947882616</v>
          </cell>
          <cell r="CF254">
            <v>0</v>
          </cell>
          <cell r="CG254">
            <v>937217.86489484541</v>
          </cell>
          <cell r="CH254">
            <v>-338183</v>
          </cell>
          <cell r="CI254">
            <v>195748.12800000003</v>
          </cell>
          <cell r="CJ254">
            <v>24468.516000000003</v>
          </cell>
          <cell r="CK254">
            <v>171279.61200000002</v>
          </cell>
          <cell r="CL254">
            <v>3572531.1192210889</v>
          </cell>
          <cell r="CM254">
            <v>4001702.9198886892</v>
          </cell>
          <cell r="CO254">
            <v>97081.791851957401</v>
          </cell>
          <cell r="CP254">
            <v>28923.83</v>
          </cell>
          <cell r="CQ254">
            <v>26687.31</v>
          </cell>
          <cell r="CR254">
            <v>70318.395667247183</v>
          </cell>
          <cell r="CS254">
            <v>1083.1500000000001</v>
          </cell>
          <cell r="CT254">
            <v>95160.743605131473</v>
          </cell>
          <cell r="CU254">
            <v>32669.214776521381</v>
          </cell>
        </row>
        <row r="255">
          <cell r="B255" t="str">
            <v>Tammela</v>
          </cell>
          <cell r="C255">
            <v>6081</v>
          </cell>
          <cell r="Q255">
            <v>302</v>
          </cell>
          <cell r="R255">
            <v>46</v>
          </cell>
          <cell r="S255">
            <v>443</v>
          </cell>
          <cell r="T255">
            <v>227</v>
          </cell>
          <cell r="U255">
            <v>219</v>
          </cell>
          <cell r="V255">
            <v>3268</v>
          </cell>
          <cell r="W255">
            <v>902</v>
          </cell>
          <cell r="X255">
            <v>455</v>
          </cell>
          <cell r="Y255">
            <v>219</v>
          </cell>
          <cell r="AE255">
            <v>1.0114617802573236</v>
          </cell>
          <cell r="AF255">
            <v>7245523.5230073566</v>
          </cell>
          <cell r="AG255">
            <v>199</v>
          </cell>
          <cell r="AH255">
            <v>2893</v>
          </cell>
          <cell r="AJ255">
            <v>91</v>
          </cell>
          <cell r="AK255">
            <v>1.4964643973030751E-2</v>
          </cell>
          <cell r="AM255">
            <v>0</v>
          </cell>
          <cell r="AN255">
            <v>13</v>
          </cell>
          <cell r="AP255">
            <v>0</v>
          </cell>
          <cell r="AQ255">
            <v>0</v>
          </cell>
          <cell r="AR255">
            <v>640.53</v>
          </cell>
          <cell r="AS255">
            <v>9.4937005292492156</v>
          </cell>
          <cell r="AU255">
            <v>221</v>
          </cell>
          <cell r="AV255">
            <v>1740</v>
          </cell>
          <cell r="AW255">
            <v>0.12701149425287356</v>
          </cell>
          <cell r="AY255">
            <v>0</v>
          </cell>
          <cell r="AZ255">
            <v>1620</v>
          </cell>
          <cell r="BA255">
            <v>2578</v>
          </cell>
          <cell r="BB255">
            <v>0.62839410395655548</v>
          </cell>
          <cell r="BD255">
            <v>0</v>
          </cell>
          <cell r="BE255">
            <v>0</v>
          </cell>
          <cell r="BF255">
            <v>-38838.049999999996</v>
          </cell>
          <cell r="BG255">
            <v>-47516.6</v>
          </cell>
          <cell r="BI255">
            <v>-102788.5</v>
          </cell>
          <cell r="BL255">
            <v>13353</v>
          </cell>
          <cell r="BM255">
            <v>-240174.5408853775</v>
          </cell>
          <cell r="BO255">
            <v>-58251.346805430949</v>
          </cell>
          <cell r="BP255">
            <v>558257</v>
          </cell>
          <cell r="BQ255">
            <v>177901</v>
          </cell>
          <cell r="BR255">
            <v>413684.24193292833</v>
          </cell>
          <cell r="BS255">
            <v>17550.324334889014</v>
          </cell>
          <cell r="BT255">
            <v>43093.958357685297</v>
          </cell>
          <cell r="BU255">
            <v>174923.79531469161</v>
          </cell>
          <cell r="BV255">
            <v>338841.11797299766</v>
          </cell>
          <cell r="BW255">
            <v>514769.599567066</v>
          </cell>
          <cell r="BX255">
            <v>156363.00208356997</v>
          </cell>
          <cell r="BY255">
            <v>274141.72661984514</v>
          </cell>
          <cell r="CA255">
            <v>1270.2943352398797</v>
          </cell>
          <cell r="CD255">
            <v>0</v>
          </cell>
          <cell r="CE255">
            <v>360291.89384720428</v>
          </cell>
          <cell r="CF255">
            <v>0</v>
          </cell>
          <cell r="CG255">
            <v>2945629.3068799288</v>
          </cell>
          <cell r="CH255">
            <v>-1338957</v>
          </cell>
          <cell r="CI255">
            <v>118264.49400000001</v>
          </cell>
          <cell r="CJ255">
            <v>279376.07824</v>
          </cell>
          <cell r="CK255">
            <v>-161111.58424</v>
          </cell>
          <cell r="CL255">
            <v>9128447.7010029312</v>
          </cell>
          <cell r="CM255">
            <v>11529647.346917495</v>
          </cell>
          <cell r="CO255">
            <v>368605.41009760264</v>
          </cell>
          <cell r="CP255">
            <v>125087.56</v>
          </cell>
          <cell r="CQ255">
            <v>78910.320000000007</v>
          </cell>
          <cell r="CR255">
            <v>260583.42208036175</v>
          </cell>
          <cell r="CS255">
            <v>5463.89</v>
          </cell>
          <cell r="CT255">
            <v>271546.16568286438</v>
          </cell>
          <cell r="CU255">
            <v>108414.58673571602</v>
          </cell>
        </row>
        <row r="256">
          <cell r="B256" t="str">
            <v>Tampere</v>
          </cell>
          <cell r="C256">
            <v>235239</v>
          </cell>
          <cell r="Q256">
            <v>13283</v>
          </cell>
          <cell r="R256">
            <v>2374</v>
          </cell>
          <cell r="S256">
            <v>12653</v>
          </cell>
          <cell r="T256">
            <v>5669</v>
          </cell>
          <cell r="U256">
            <v>6110</v>
          </cell>
          <cell r="V256">
            <v>150643</v>
          </cell>
          <cell r="W256">
            <v>24967</v>
          </cell>
          <cell r="X256">
            <v>13701</v>
          </cell>
          <cell r="Y256">
            <v>5839</v>
          </cell>
          <cell r="AE256">
            <v>0.90695831104233282</v>
          </cell>
          <cell r="AF256">
            <v>251328616.10265648</v>
          </cell>
          <cell r="AG256">
            <v>13680</v>
          </cell>
          <cell r="AH256">
            <v>116490</v>
          </cell>
          <cell r="AJ256">
            <v>18030</v>
          </cell>
          <cell r="AK256">
            <v>7.6645454197645804E-2</v>
          </cell>
          <cell r="AM256">
            <v>0</v>
          </cell>
          <cell r="AN256">
            <v>1268</v>
          </cell>
          <cell r="AP256">
            <v>0</v>
          </cell>
          <cell r="AQ256">
            <v>0</v>
          </cell>
          <cell r="AR256">
            <v>524.95000000000005</v>
          </cell>
          <cell r="AS256">
            <v>448.11696352033522</v>
          </cell>
          <cell r="AU256">
            <v>8125</v>
          </cell>
          <cell r="AV256">
            <v>75082</v>
          </cell>
          <cell r="AW256">
            <v>0.10821501824671692</v>
          </cell>
          <cell r="AY256">
            <v>0</v>
          </cell>
          <cell r="AZ256">
            <v>122611</v>
          </cell>
          <cell r="BA256">
            <v>101034</v>
          </cell>
          <cell r="BB256">
            <v>1.213561771284914</v>
          </cell>
          <cell r="BD256">
            <v>0</v>
          </cell>
          <cell r="BE256">
            <v>13</v>
          </cell>
          <cell r="BF256">
            <v>-1462992.43</v>
          </cell>
          <cell r="BG256">
            <v>-1789905.16</v>
          </cell>
          <cell r="BI256">
            <v>-3871945.0999999996</v>
          </cell>
          <cell r="BL256">
            <v>4140309</v>
          </cell>
          <cell r="BM256">
            <v>-25861713.381829835</v>
          </cell>
          <cell r="BO256">
            <v>-219126.76588284969</v>
          </cell>
          <cell r="BP256">
            <v>13723734</v>
          </cell>
          <cell r="BQ256">
            <v>5251644</v>
          </cell>
          <cell r="BR256">
            <v>13128326.768248945</v>
          </cell>
          <cell r="BS256">
            <v>597364.14532184741</v>
          </cell>
          <cell r="BT256">
            <v>244723.63482833534</v>
          </cell>
          <cell r="BU256">
            <v>5254837.7257619742</v>
          </cell>
          <cell r="BV256">
            <v>11750199.094894685</v>
          </cell>
          <cell r="BW256">
            <v>15523180.842289694</v>
          </cell>
          <cell r="BX256">
            <v>6514338.4020276591</v>
          </cell>
          <cell r="BY256">
            <v>10327022.863926157</v>
          </cell>
          <cell r="CA256">
            <v>2292041.1347244014</v>
          </cell>
          <cell r="CD256">
            <v>0</v>
          </cell>
          <cell r="CE256">
            <v>13531107.236368081</v>
          </cell>
          <cell r="CF256">
            <v>0</v>
          </cell>
          <cell r="CG256">
            <v>10571287.184535695</v>
          </cell>
          <cell r="CH256">
            <v>70339572</v>
          </cell>
          <cell r="CI256">
            <v>3797513.6832000013</v>
          </cell>
          <cell r="CJ256">
            <v>13358160.829893993</v>
          </cell>
          <cell r="CK256">
            <v>-9560647.1466939915</v>
          </cell>
          <cell r="CL256">
            <v>223348414.46584997</v>
          </cell>
          <cell r="CM256">
            <v>289985627.11130995</v>
          </cell>
          <cell r="CO256">
            <v>15878875.941769604</v>
          </cell>
          <cell r="CP256">
            <v>4043359.3200000003</v>
          </cell>
          <cell r="CQ256">
            <v>2228465.4900000002</v>
          </cell>
          <cell r="CR256">
            <v>11529290.42035679</v>
          </cell>
          <cell r="CS256">
            <v>136452.82999999999</v>
          </cell>
          <cell r="CT256">
            <v>14803094.599252474</v>
          </cell>
          <cell r="CU256">
            <v>4964518.7344522653</v>
          </cell>
        </row>
        <row r="257">
          <cell r="B257" t="str">
            <v>Tervo</v>
          </cell>
          <cell r="C257">
            <v>1567</v>
          </cell>
          <cell r="Q257">
            <v>53</v>
          </cell>
          <cell r="R257">
            <v>17</v>
          </cell>
          <cell r="S257">
            <v>56</v>
          </cell>
          <cell r="T257">
            <v>40</v>
          </cell>
          <cell r="U257">
            <v>42</v>
          </cell>
          <cell r="V257">
            <v>784</v>
          </cell>
          <cell r="W257">
            <v>316</v>
          </cell>
          <cell r="X257">
            <v>169</v>
          </cell>
          <cell r="Y257">
            <v>90</v>
          </cell>
          <cell r="AE257">
            <v>2.086808726709334</v>
          </cell>
          <cell r="AF257">
            <v>3852094.4856596543</v>
          </cell>
          <cell r="AG257">
            <v>71</v>
          </cell>
          <cell r="AH257">
            <v>653</v>
          </cell>
          <cell r="AJ257">
            <v>25</v>
          </cell>
          <cell r="AK257">
            <v>1.5954052329291639E-2</v>
          </cell>
          <cell r="AM257">
            <v>0</v>
          </cell>
          <cell r="AN257">
            <v>1</v>
          </cell>
          <cell r="AP257">
            <v>3</v>
          </cell>
          <cell r="AQ257">
            <v>172</v>
          </cell>
          <cell r="AR257">
            <v>347.75</v>
          </cell>
          <cell r="AS257">
            <v>4.506110711718188</v>
          </cell>
          <cell r="AU257">
            <v>49</v>
          </cell>
          <cell r="AV257">
            <v>361</v>
          </cell>
          <cell r="AW257">
            <v>0.13573407202216067</v>
          </cell>
          <cell r="AY257">
            <v>0.53226666666666667</v>
          </cell>
          <cell r="AZ257">
            <v>424</v>
          </cell>
          <cell r="BA257">
            <v>549</v>
          </cell>
          <cell r="BB257">
            <v>0.77231329690346084</v>
          </cell>
          <cell r="BD257">
            <v>0</v>
          </cell>
          <cell r="BE257">
            <v>0</v>
          </cell>
          <cell r="BF257">
            <v>-10001.349999999999</v>
          </cell>
          <cell r="BG257">
            <v>-12236.199999999999</v>
          </cell>
          <cell r="BI257">
            <v>-26469.5</v>
          </cell>
          <cell r="BL257">
            <v>-222</v>
          </cell>
          <cell r="BM257">
            <v>-58627.801050015754</v>
          </cell>
          <cell r="BO257">
            <v>18330.843079575337</v>
          </cell>
          <cell r="BP257">
            <v>196111</v>
          </cell>
          <cell r="BQ257">
            <v>61656</v>
          </cell>
          <cell r="BR257">
            <v>159282.21211564902</v>
          </cell>
          <cell r="BS257">
            <v>9219.4933806493464</v>
          </cell>
          <cell r="BT257">
            <v>30583.410181686584</v>
          </cell>
          <cell r="BU257">
            <v>62866.855840530829</v>
          </cell>
          <cell r="BV257">
            <v>102437.71402169217</v>
          </cell>
          <cell r="BW257">
            <v>138290.75944714711</v>
          </cell>
          <cell r="BX257">
            <v>50346.874339769623</v>
          </cell>
          <cell r="BY257">
            <v>83779.511600385042</v>
          </cell>
          <cell r="CA257">
            <v>-2806.7409135616508</v>
          </cell>
          <cell r="CD257">
            <v>0</v>
          </cell>
          <cell r="CE257">
            <v>114209.05125423992</v>
          </cell>
          <cell r="CF257">
            <v>0</v>
          </cell>
          <cell r="CG257">
            <v>1751394.7961168706</v>
          </cell>
          <cell r="CH257">
            <v>-310016</v>
          </cell>
          <cell r="CI257">
            <v>6796.81</v>
          </cell>
          <cell r="CJ257">
            <v>80909.226239999989</v>
          </cell>
          <cell r="CK257">
            <v>-74112.416239999991</v>
          </cell>
          <cell r="CL257">
            <v>5984830.9258661252</v>
          </cell>
          <cell r="CM257">
            <v>7554831.8637881307</v>
          </cell>
          <cell r="CO257">
            <v>68740.306191269628</v>
          </cell>
          <cell r="CP257">
            <v>21559.46</v>
          </cell>
          <cell r="CQ257">
            <v>28790.25</v>
          </cell>
          <cell r="CR257">
            <v>51292.923373718266</v>
          </cell>
          <cell r="CS257">
            <v>962.8</v>
          </cell>
          <cell r="CT257">
            <v>86173.931923843687</v>
          </cell>
          <cell r="CU257">
            <v>22818.650359392148</v>
          </cell>
        </row>
        <row r="258">
          <cell r="B258" t="str">
            <v>Tervola</v>
          </cell>
          <cell r="C258">
            <v>3062</v>
          </cell>
          <cell r="Q258">
            <v>205</v>
          </cell>
          <cell r="R258">
            <v>23</v>
          </cell>
          <cell r="S258">
            <v>194</v>
          </cell>
          <cell r="T258">
            <v>109</v>
          </cell>
          <cell r="U258">
            <v>96</v>
          </cell>
          <cell r="V258">
            <v>1566</v>
          </cell>
          <cell r="W258">
            <v>433</v>
          </cell>
          <cell r="X258">
            <v>306</v>
          </cell>
          <cell r="Y258">
            <v>130</v>
          </cell>
          <cell r="AE258">
            <v>1.1574333378298567</v>
          </cell>
          <cell r="AF258">
            <v>4174903.7171524549</v>
          </cell>
          <cell r="AG258">
            <v>156</v>
          </cell>
          <cell r="AH258">
            <v>1257</v>
          </cell>
          <cell r="AJ258">
            <v>54</v>
          </cell>
          <cell r="AK258">
            <v>1.7635532331809273E-2</v>
          </cell>
          <cell r="AM258">
            <v>0</v>
          </cell>
          <cell r="AN258">
            <v>9</v>
          </cell>
          <cell r="AP258">
            <v>0</v>
          </cell>
          <cell r="AQ258">
            <v>0</v>
          </cell>
          <cell r="AR258">
            <v>1559.74</v>
          </cell>
          <cell r="AS258">
            <v>1.9631477041045302</v>
          </cell>
          <cell r="AU258">
            <v>95</v>
          </cell>
          <cell r="AV258">
            <v>736</v>
          </cell>
          <cell r="AW258">
            <v>0.12907608695652173</v>
          </cell>
          <cell r="AY258">
            <v>0.70473333333333332</v>
          </cell>
          <cell r="AZ258">
            <v>940</v>
          </cell>
          <cell r="BA258">
            <v>1038</v>
          </cell>
          <cell r="BB258">
            <v>0.90558766859344897</v>
          </cell>
          <cell r="BD258">
            <v>0</v>
          </cell>
          <cell r="BE258">
            <v>2</v>
          </cell>
          <cell r="BF258">
            <v>-19359.079999999998</v>
          </cell>
          <cell r="BG258">
            <v>-23684.959999999999</v>
          </cell>
          <cell r="BI258">
            <v>-51235.6</v>
          </cell>
          <cell r="BL258">
            <v>111673</v>
          </cell>
          <cell r="BM258">
            <v>-98313.452207578492</v>
          </cell>
          <cell r="BO258">
            <v>88313.801016427577</v>
          </cell>
          <cell r="BP258">
            <v>301511</v>
          </cell>
          <cell r="BQ258">
            <v>94788</v>
          </cell>
          <cell r="BR258">
            <v>235943.08993165064</v>
          </cell>
          <cell r="BS258">
            <v>13005.778783737596</v>
          </cell>
          <cell r="BT258">
            <v>42326.729787976459</v>
          </cell>
          <cell r="BU258">
            <v>107710.18747200553</v>
          </cell>
          <cell r="BV258">
            <v>159813.91595180737</v>
          </cell>
          <cell r="BW258">
            <v>251861.84748376219</v>
          </cell>
          <cell r="BX258">
            <v>69629.616093293807</v>
          </cell>
          <cell r="BY258">
            <v>122234.69291125509</v>
          </cell>
          <cell r="CA258">
            <v>-4169.7780776553082</v>
          </cell>
          <cell r="CD258">
            <v>0</v>
          </cell>
          <cell r="CE258">
            <v>169781.64477668764</v>
          </cell>
          <cell r="CF258">
            <v>0</v>
          </cell>
          <cell r="CG258">
            <v>2409896.2452114616</v>
          </cell>
          <cell r="CH258">
            <v>-30209</v>
          </cell>
          <cell r="CI258">
            <v>59811.928</v>
          </cell>
          <cell r="CJ258">
            <v>17671.706000000002</v>
          </cell>
          <cell r="CK258">
            <v>42140.221999999994</v>
          </cell>
          <cell r="CL258">
            <v>9352910.1766958535</v>
          </cell>
          <cell r="CM258">
            <v>9972378.0837948285</v>
          </cell>
          <cell r="CO258">
            <v>156063.67717401424</v>
          </cell>
          <cell r="CP258">
            <v>63504.350000000006</v>
          </cell>
          <cell r="CQ258">
            <v>43510.83</v>
          </cell>
          <cell r="CR258">
            <v>114934.47783058077</v>
          </cell>
          <cell r="CS258">
            <v>2623.63</v>
          </cell>
          <cell r="CT258">
            <v>209259.8671801782</v>
          </cell>
          <cell r="CU258">
            <v>57591.30957325772</v>
          </cell>
        </row>
        <row r="259">
          <cell r="B259" t="str">
            <v>Teuva</v>
          </cell>
          <cell r="C259">
            <v>5158</v>
          </cell>
          <cell r="Q259">
            <v>249</v>
          </cell>
          <cell r="R259">
            <v>52</v>
          </cell>
          <cell r="S259">
            <v>329</v>
          </cell>
          <cell r="T259">
            <v>171</v>
          </cell>
          <cell r="U259">
            <v>181</v>
          </cell>
          <cell r="V259">
            <v>2513</v>
          </cell>
          <cell r="W259">
            <v>875</v>
          </cell>
          <cell r="X259">
            <v>534</v>
          </cell>
          <cell r="Y259">
            <v>254</v>
          </cell>
          <cell r="AE259">
            <v>1.4538773508159211</v>
          </cell>
          <cell r="AF259">
            <v>8833939.0643490367</v>
          </cell>
          <cell r="AG259">
            <v>144</v>
          </cell>
          <cell r="AH259">
            <v>2167</v>
          </cell>
          <cell r="AJ259">
            <v>60</v>
          </cell>
          <cell r="AK259">
            <v>1.1632415664986429E-2</v>
          </cell>
          <cell r="AM259">
            <v>0</v>
          </cell>
          <cell r="AN259">
            <v>38</v>
          </cell>
          <cell r="AP259">
            <v>0</v>
          </cell>
          <cell r="AQ259">
            <v>0</v>
          </cell>
          <cell r="AR259">
            <v>554.66999999999996</v>
          </cell>
          <cell r="AS259">
            <v>9.2992229614004724</v>
          </cell>
          <cell r="AU259">
            <v>176</v>
          </cell>
          <cell r="AV259">
            <v>1273</v>
          </cell>
          <cell r="AW259">
            <v>0.13825608798114689</v>
          </cell>
          <cell r="AY259">
            <v>0</v>
          </cell>
          <cell r="AZ259">
            <v>1727</v>
          </cell>
          <cell r="BA259">
            <v>1865</v>
          </cell>
          <cell r="BB259">
            <v>0.92600536193029492</v>
          </cell>
          <cell r="BD259">
            <v>0</v>
          </cell>
          <cell r="BE259">
            <v>0</v>
          </cell>
          <cell r="BF259">
            <v>-33247.39</v>
          </cell>
          <cell r="BG259">
            <v>-40676.68</v>
          </cell>
          <cell r="BI259">
            <v>-87992.3</v>
          </cell>
          <cell r="BL259">
            <v>-115215</v>
          </cell>
          <cell r="BM259">
            <v>-177749.52047042351</v>
          </cell>
          <cell r="BO259">
            <v>62084.127056412399</v>
          </cell>
          <cell r="BP259">
            <v>576996</v>
          </cell>
          <cell r="BQ259">
            <v>180373</v>
          </cell>
          <cell r="BR259">
            <v>473410.92240475229</v>
          </cell>
          <cell r="BS259">
            <v>25183.388047769105</v>
          </cell>
          <cell r="BT259">
            <v>43857.318722701071</v>
          </cell>
          <cell r="BU259">
            <v>222955.8629928093</v>
          </cell>
          <cell r="BV259">
            <v>317312.53966913937</v>
          </cell>
          <cell r="BW259">
            <v>515527.25299315219</v>
          </cell>
          <cell r="BX259">
            <v>144626.51011057411</v>
          </cell>
          <cell r="BY259">
            <v>273798.9291505118</v>
          </cell>
          <cell r="CA259">
            <v>2892.9114024025621</v>
          </cell>
          <cell r="CD259">
            <v>0</v>
          </cell>
          <cell r="CE259">
            <v>377557.97528388398</v>
          </cell>
          <cell r="CF259">
            <v>0</v>
          </cell>
          <cell r="CG259">
            <v>4992574.9069747534</v>
          </cell>
          <cell r="CH259">
            <v>-434732</v>
          </cell>
          <cell r="CI259">
            <v>207982.386</v>
          </cell>
          <cell r="CJ259">
            <v>174202.2403</v>
          </cell>
          <cell r="CK259">
            <v>33780.145699999994</v>
          </cell>
          <cell r="CL259">
            <v>15302745.316134753</v>
          </cell>
          <cell r="CM259">
            <v>17528840.701261565</v>
          </cell>
          <cell r="CO259">
            <v>277572.81070248218</v>
          </cell>
          <cell r="CP259">
            <v>99152.17</v>
          </cell>
          <cell r="CQ259">
            <v>83266.41</v>
          </cell>
          <cell r="CR259">
            <v>193580.17375304995</v>
          </cell>
          <cell r="CS259">
            <v>4115.97</v>
          </cell>
          <cell r="CT259">
            <v>246238.54169033415</v>
          </cell>
          <cell r="CU259">
            <v>79874.808372452346</v>
          </cell>
        </row>
        <row r="260">
          <cell r="B260" t="str">
            <v>Tohmajärvi</v>
          </cell>
          <cell r="C260">
            <v>4482</v>
          </cell>
          <cell r="Q260">
            <v>212</v>
          </cell>
          <cell r="R260">
            <v>41</v>
          </cell>
          <cell r="S260">
            <v>242</v>
          </cell>
          <cell r="T260">
            <v>113</v>
          </cell>
          <cell r="U260">
            <v>137</v>
          </cell>
          <cell r="V260">
            <v>2334</v>
          </cell>
          <cell r="W260">
            <v>797</v>
          </cell>
          <cell r="X260">
            <v>435</v>
          </cell>
          <cell r="Y260">
            <v>171</v>
          </cell>
          <cell r="AE260">
            <v>1.5979528998350054</v>
          </cell>
          <cell r="AF260">
            <v>8436865.3287372626</v>
          </cell>
          <cell r="AG260">
            <v>306</v>
          </cell>
          <cell r="AH260">
            <v>1918</v>
          </cell>
          <cell r="AJ260">
            <v>214</v>
          </cell>
          <cell r="AK260">
            <v>4.7746541722445336E-2</v>
          </cell>
          <cell r="AM260">
            <v>0</v>
          </cell>
          <cell r="AN260">
            <v>1</v>
          </cell>
          <cell r="AP260">
            <v>0</v>
          </cell>
          <cell r="AQ260">
            <v>0</v>
          </cell>
          <cell r="AR260">
            <v>837.76</v>
          </cell>
          <cell r="AS260">
            <v>5.3499809014514899</v>
          </cell>
          <cell r="AU260">
            <v>180</v>
          </cell>
          <cell r="AV260">
            <v>1195</v>
          </cell>
          <cell r="AW260">
            <v>0.15062761506276151</v>
          </cell>
          <cell r="AY260">
            <v>0.17979999999999999</v>
          </cell>
          <cell r="AZ260">
            <v>1291</v>
          </cell>
          <cell r="BA260">
            <v>1511</v>
          </cell>
          <cell r="BB260">
            <v>0.85440105890138984</v>
          </cell>
          <cell r="BD260">
            <v>0</v>
          </cell>
          <cell r="BE260">
            <v>1</v>
          </cell>
          <cell r="BF260">
            <v>-28843.01</v>
          </cell>
          <cell r="BG260">
            <v>-35288.119999999995</v>
          </cell>
          <cell r="BI260">
            <v>-76335.7</v>
          </cell>
          <cell r="BL260">
            <v>296673</v>
          </cell>
          <cell r="BM260">
            <v>-152005.35535611905</v>
          </cell>
          <cell r="BO260">
            <v>146059.52903629839</v>
          </cell>
          <cell r="BP260">
            <v>488924</v>
          </cell>
          <cell r="BQ260">
            <v>151458</v>
          </cell>
          <cell r="BR260">
            <v>407823.27488089685</v>
          </cell>
          <cell r="BS260">
            <v>23600.248029461156</v>
          </cell>
          <cell r="BT260">
            <v>70179.897376886685</v>
          </cell>
          <cell r="BU260">
            <v>178361.87821368751</v>
          </cell>
          <cell r="BV260">
            <v>258633.18425387493</v>
          </cell>
          <cell r="BW260">
            <v>426043.25547438674</v>
          </cell>
          <cell r="BX260">
            <v>124023.69196412733</v>
          </cell>
          <cell r="BY260">
            <v>230735.16298174483</v>
          </cell>
          <cell r="CA260">
            <v>78219.854773441315</v>
          </cell>
          <cell r="CD260">
            <v>0</v>
          </cell>
          <cell r="CE260">
            <v>316051.99236465659</v>
          </cell>
          <cell r="CF260">
            <v>0</v>
          </cell>
          <cell r="CG260">
            <v>4604892.2501370637</v>
          </cell>
          <cell r="CH260">
            <v>462424</v>
          </cell>
          <cell r="CI260">
            <v>74764.91</v>
          </cell>
          <cell r="CJ260">
            <v>158392.86024000001</v>
          </cell>
          <cell r="CK260">
            <v>-83627.950240000006</v>
          </cell>
          <cell r="CL260">
            <v>14965988.276221234</v>
          </cell>
          <cell r="CM260">
            <v>16864448.324794788</v>
          </cell>
          <cell r="CO260">
            <v>219696.11600656362</v>
          </cell>
          <cell r="CP260">
            <v>75137.919999999998</v>
          </cell>
          <cell r="CQ260">
            <v>70248.210000000006</v>
          </cell>
          <cell r="CR260">
            <v>157288.5379557618</v>
          </cell>
          <cell r="CS260">
            <v>2719.91</v>
          </cell>
          <cell r="CT260">
            <v>229243.88591268647</v>
          </cell>
          <cell r="CU260">
            <v>66315.111436878346</v>
          </cell>
        </row>
        <row r="261">
          <cell r="B261" t="str">
            <v>Toholampi</v>
          </cell>
          <cell r="C261">
            <v>3112</v>
          </cell>
          <cell r="Q261">
            <v>210</v>
          </cell>
          <cell r="R261">
            <v>30</v>
          </cell>
          <cell r="S261">
            <v>264</v>
          </cell>
          <cell r="T261">
            <v>140</v>
          </cell>
          <cell r="U261">
            <v>129</v>
          </cell>
          <cell r="V261">
            <v>1516</v>
          </cell>
          <cell r="W261">
            <v>451</v>
          </cell>
          <cell r="X261">
            <v>261</v>
          </cell>
          <cell r="Y261">
            <v>111</v>
          </cell>
          <cell r="AE261">
            <v>1.1521657651192105</v>
          </cell>
          <cell r="AF261">
            <v>4223765.9563180581</v>
          </cell>
          <cell r="AG261">
            <v>93</v>
          </cell>
          <cell r="AH261">
            <v>1296</v>
          </cell>
          <cell r="AJ261">
            <v>35</v>
          </cell>
          <cell r="AK261">
            <v>1.1246786632390746E-2</v>
          </cell>
          <cell r="AM261">
            <v>0</v>
          </cell>
          <cell r="AN261">
            <v>3</v>
          </cell>
          <cell r="AP261">
            <v>0</v>
          </cell>
          <cell r="AQ261">
            <v>0</v>
          </cell>
          <cell r="AR261">
            <v>608.82000000000005</v>
          </cell>
          <cell r="AS261">
            <v>5.111527216582898</v>
          </cell>
          <cell r="AU261">
            <v>96</v>
          </cell>
          <cell r="AV261">
            <v>776</v>
          </cell>
          <cell r="AW261">
            <v>0.12371134020618557</v>
          </cell>
          <cell r="AY261">
            <v>0.10186666666666666</v>
          </cell>
          <cell r="AZ261">
            <v>1040</v>
          </cell>
          <cell r="BA261">
            <v>1172</v>
          </cell>
          <cell r="BB261">
            <v>0.88737201365187712</v>
          </cell>
          <cell r="BD261">
            <v>0</v>
          </cell>
          <cell r="BE261">
            <v>0</v>
          </cell>
          <cell r="BF261">
            <v>-20141.52</v>
          </cell>
          <cell r="BG261">
            <v>-24642.239999999998</v>
          </cell>
          <cell r="BI261">
            <v>-53306.399999999994</v>
          </cell>
          <cell r="BL261">
            <v>-35286</v>
          </cell>
          <cell r="BM261">
            <v>-44346.157184019976</v>
          </cell>
          <cell r="BO261">
            <v>23437.545272644609</v>
          </cell>
          <cell r="BP261">
            <v>314226</v>
          </cell>
          <cell r="BQ261">
            <v>100168</v>
          </cell>
          <cell r="BR261">
            <v>257451.31468654651</v>
          </cell>
          <cell r="BS261">
            <v>12554.810613471816</v>
          </cell>
          <cell r="BT261">
            <v>41698.335300340557</v>
          </cell>
          <cell r="BU261">
            <v>129523.2545463595</v>
          </cell>
          <cell r="BV261">
            <v>173125.70093132294</v>
          </cell>
          <cell r="BW261">
            <v>339131.47494841396</v>
          </cell>
          <cell r="BX261">
            <v>83990.13880289915</v>
          </cell>
          <cell r="BY261">
            <v>153250.83389795406</v>
          </cell>
          <cell r="CA261">
            <v>-8268.0664728108204</v>
          </cell>
          <cell r="CD261">
            <v>0</v>
          </cell>
          <cell r="CE261">
            <v>233364.93913772432</v>
          </cell>
          <cell r="CF261">
            <v>0</v>
          </cell>
          <cell r="CG261">
            <v>3315780.640599553</v>
          </cell>
          <cell r="CH261">
            <v>192075</v>
          </cell>
          <cell r="CI261">
            <v>172638.97400000002</v>
          </cell>
          <cell r="CJ261">
            <v>6796.81</v>
          </cell>
          <cell r="CK261">
            <v>165842.16400000002</v>
          </cell>
          <cell r="CL261">
            <v>9452107.9007089715</v>
          </cell>
          <cell r="CM261">
            <v>10203125.511642594</v>
          </cell>
          <cell r="CO261">
            <v>152275.99260912498</v>
          </cell>
          <cell r="CP261">
            <v>78126.36</v>
          </cell>
          <cell r="CQ261">
            <v>41207.61</v>
          </cell>
          <cell r="CR261">
            <v>105461.30757460721</v>
          </cell>
          <cell r="CS261">
            <v>3369.8</v>
          </cell>
          <cell r="CT261">
            <v>182825.24032557168</v>
          </cell>
          <cell r="CU261">
            <v>45184.480603904667</v>
          </cell>
        </row>
        <row r="262">
          <cell r="B262" t="str">
            <v>Toivakka</v>
          </cell>
          <cell r="C262">
            <v>2406</v>
          </cell>
          <cell r="Q262">
            <v>145</v>
          </cell>
          <cell r="R262">
            <v>34</v>
          </cell>
          <cell r="S262">
            <v>218</v>
          </cell>
          <cell r="T262">
            <v>87</v>
          </cell>
          <cell r="U262">
            <v>66</v>
          </cell>
          <cell r="V262">
            <v>1209</v>
          </cell>
          <cell r="W262">
            <v>380</v>
          </cell>
          <cell r="X262">
            <v>195</v>
          </cell>
          <cell r="Y262">
            <v>72</v>
          </cell>
          <cell r="AE262">
            <v>1.0448757645699986</v>
          </cell>
          <cell r="AF262">
            <v>2961457.9434962808</v>
          </cell>
          <cell r="AG262">
            <v>88</v>
          </cell>
          <cell r="AH262">
            <v>1054</v>
          </cell>
          <cell r="AJ262">
            <v>25</v>
          </cell>
          <cell r="AK262">
            <v>1.0390689941812137E-2</v>
          </cell>
          <cell r="AM262">
            <v>0</v>
          </cell>
          <cell r="AN262">
            <v>1</v>
          </cell>
          <cell r="AP262">
            <v>0</v>
          </cell>
          <cell r="AQ262">
            <v>0</v>
          </cell>
          <cell r="AR262">
            <v>361.45</v>
          </cell>
          <cell r="AS262">
            <v>6.6565223405726934</v>
          </cell>
          <cell r="AU262">
            <v>80</v>
          </cell>
          <cell r="AV262">
            <v>681</v>
          </cell>
          <cell r="AW262">
            <v>0.11747430249632893</v>
          </cell>
          <cell r="AY262">
            <v>0</v>
          </cell>
          <cell r="AZ262">
            <v>586</v>
          </cell>
          <cell r="BA262">
            <v>917</v>
          </cell>
          <cell r="BB262">
            <v>0.63904034896401307</v>
          </cell>
          <cell r="BD262">
            <v>0</v>
          </cell>
          <cell r="BE262">
            <v>0</v>
          </cell>
          <cell r="BF262">
            <v>-15043.039999999999</v>
          </cell>
          <cell r="BG262">
            <v>-18404.48</v>
          </cell>
          <cell r="BI262">
            <v>-39812.799999999996</v>
          </cell>
          <cell r="BL262">
            <v>37010</v>
          </cell>
          <cell r="BM262">
            <v>-51610.687468673656</v>
          </cell>
          <cell r="BO262">
            <v>129204.97141114902</v>
          </cell>
          <cell r="BP262">
            <v>217595</v>
          </cell>
          <cell r="BQ262">
            <v>70121</v>
          </cell>
          <cell r="BR262">
            <v>157566.65010776315</v>
          </cell>
          <cell r="BS262">
            <v>6018.4220331636425</v>
          </cell>
          <cell r="BT262">
            <v>16014.904402014883</v>
          </cell>
          <cell r="BU262">
            <v>71238.978805835344</v>
          </cell>
          <cell r="BV262">
            <v>131906.43722749897</v>
          </cell>
          <cell r="BW262">
            <v>199318.96465986373</v>
          </cell>
          <cell r="BX262">
            <v>52076.235371586336</v>
          </cell>
          <cell r="BY262">
            <v>106125.74955900428</v>
          </cell>
          <cell r="CA262">
            <v>16542.449057719383</v>
          </cell>
          <cell r="CD262">
            <v>0</v>
          </cell>
          <cell r="CE262">
            <v>123292.86229175363</v>
          </cell>
          <cell r="CF262">
            <v>0</v>
          </cell>
          <cell r="CG262">
            <v>1626919.675507305</v>
          </cell>
          <cell r="CH262">
            <v>-512092</v>
          </cell>
          <cell r="CI262">
            <v>363221.52640000003</v>
          </cell>
          <cell r="CJ262">
            <v>140136.62858000002</v>
          </cell>
          <cell r="CK262">
            <v>223084.89782000001</v>
          </cell>
          <cell r="CL262">
            <v>4833799.8879706813</v>
          </cell>
          <cell r="CM262">
            <v>5850067.4129451411</v>
          </cell>
          <cell r="CO262">
            <v>130518.65137978038</v>
          </cell>
          <cell r="CP262">
            <v>57100.55</v>
          </cell>
          <cell r="CQ262">
            <v>32395.29</v>
          </cell>
          <cell r="CR262">
            <v>96863.530977564704</v>
          </cell>
          <cell r="CS262">
            <v>2094.09</v>
          </cell>
          <cell r="CT262">
            <v>144459.94965861193</v>
          </cell>
          <cell r="CU262">
            <v>41417.092986475538</v>
          </cell>
        </row>
        <row r="263">
          <cell r="B263" t="str">
            <v>Tornio</v>
          </cell>
          <cell r="C263">
            <v>21875</v>
          </cell>
          <cell r="Q263">
            <v>1323</v>
          </cell>
          <cell r="R263">
            <v>254</v>
          </cell>
          <cell r="S263">
            <v>1679</v>
          </cell>
          <cell r="T263">
            <v>842</v>
          </cell>
          <cell r="U263">
            <v>817</v>
          </cell>
          <cell r="V263">
            <v>12016</v>
          </cell>
          <cell r="W263">
            <v>3033</v>
          </cell>
          <cell r="X263">
            <v>1358</v>
          </cell>
          <cell r="Y263">
            <v>553</v>
          </cell>
          <cell r="AE263">
            <v>0.96626265616471185</v>
          </cell>
          <cell r="AF263">
            <v>24899380.821044419</v>
          </cell>
          <cell r="AG263">
            <v>1070</v>
          </cell>
          <cell r="AH263">
            <v>10091</v>
          </cell>
          <cell r="AJ263">
            <v>639</v>
          </cell>
          <cell r="AK263">
            <v>2.9211428571428572E-2</v>
          </cell>
          <cell r="AM263">
            <v>0</v>
          </cell>
          <cell r="AN263">
            <v>98</v>
          </cell>
          <cell r="AP263">
            <v>0</v>
          </cell>
          <cell r="AQ263">
            <v>0</v>
          </cell>
          <cell r="AR263">
            <v>1188.78</v>
          </cell>
          <cell r="AS263">
            <v>18.401218055485455</v>
          </cell>
          <cell r="AU263">
            <v>707</v>
          </cell>
          <cell r="AV263">
            <v>6180</v>
          </cell>
          <cell r="AW263">
            <v>0.11440129449838188</v>
          </cell>
          <cell r="AY263">
            <v>3.7683333333333333E-2</v>
          </cell>
          <cell r="AZ263">
            <v>8689</v>
          </cell>
          <cell r="BA263">
            <v>8539</v>
          </cell>
          <cell r="BB263">
            <v>1.0175664597728071</v>
          </cell>
          <cell r="BD263">
            <v>0</v>
          </cell>
          <cell r="BE263">
            <v>15</v>
          </cell>
          <cell r="BF263">
            <v>-138365.68</v>
          </cell>
          <cell r="BG263">
            <v>-169284.16</v>
          </cell>
          <cell r="BI263">
            <v>-366197.6</v>
          </cell>
          <cell r="BL263">
            <v>-14349</v>
          </cell>
          <cell r="BM263">
            <v>-655660.65526050865</v>
          </cell>
          <cell r="BO263">
            <v>-580763.69140844792</v>
          </cell>
          <cell r="BP263">
            <v>1689783</v>
          </cell>
          <cell r="BQ263">
            <v>512361</v>
          </cell>
          <cell r="BR263">
            <v>1252194.124183459</v>
          </cell>
          <cell r="BS263">
            <v>40707.485807017249</v>
          </cell>
          <cell r="BT263">
            <v>63350.426891838411</v>
          </cell>
          <cell r="BU263">
            <v>564846.76750505914</v>
          </cell>
          <cell r="BV263">
            <v>986831.87846677739</v>
          </cell>
          <cell r="BW263">
            <v>1548331.791137923</v>
          </cell>
          <cell r="BX263">
            <v>440767.03542465175</v>
          </cell>
          <cell r="BY263">
            <v>832994.80378773704</v>
          </cell>
          <cell r="CA263">
            <v>188538.65800846156</v>
          </cell>
          <cell r="CD263">
            <v>0</v>
          </cell>
          <cell r="CE263">
            <v>1076653.2994578972</v>
          </cell>
          <cell r="CF263">
            <v>0</v>
          </cell>
          <cell r="CG263">
            <v>8333585.2125229668</v>
          </cell>
          <cell r="CH263">
            <v>-397090</v>
          </cell>
          <cell r="CI263">
            <v>354793.48200000002</v>
          </cell>
          <cell r="CJ263">
            <v>219156.34164</v>
          </cell>
          <cell r="CK263">
            <v>135637.14036000002</v>
          </cell>
          <cell r="CL263">
            <v>32642654.781742573</v>
          </cell>
          <cell r="CM263">
            <v>37475776.993826725</v>
          </cell>
          <cell r="CO263">
            <v>1410591.5738561519</v>
          </cell>
          <cell r="CP263">
            <v>493732.98000000004</v>
          </cell>
          <cell r="CQ263">
            <v>247546.08</v>
          </cell>
          <cell r="CR263">
            <v>1032567.3713927291</v>
          </cell>
          <cell r="CS263">
            <v>20266.939999999999</v>
          </cell>
          <cell r="CT263">
            <v>1494957.411680731</v>
          </cell>
          <cell r="CU263">
            <v>424645.30977936694</v>
          </cell>
        </row>
        <row r="264">
          <cell r="B264" t="str">
            <v>Turku</v>
          </cell>
          <cell r="C264">
            <v>191331</v>
          </cell>
          <cell r="Q264">
            <v>10244</v>
          </cell>
          <cell r="R264">
            <v>1655</v>
          </cell>
          <cell r="S264">
            <v>9621</v>
          </cell>
          <cell r="T264">
            <v>4465</v>
          </cell>
          <cell r="U264">
            <v>4881</v>
          </cell>
          <cell r="V264">
            <v>121060</v>
          </cell>
          <cell r="W264">
            <v>22019</v>
          </cell>
          <cell r="X264">
            <v>11856</v>
          </cell>
          <cell r="Y264">
            <v>5530</v>
          </cell>
          <cell r="AE264">
            <v>0.92300233825461275</v>
          </cell>
          <cell r="AF264">
            <v>208033575.32833892</v>
          </cell>
          <cell r="AG264">
            <v>11513</v>
          </cell>
          <cell r="AH264">
            <v>93487</v>
          </cell>
          <cell r="AJ264">
            <v>21894</v>
          </cell>
          <cell r="AK264">
            <v>0.11442996691597285</v>
          </cell>
          <cell r="AM264">
            <v>1</v>
          </cell>
          <cell r="AN264">
            <v>10406</v>
          </cell>
          <cell r="AP264">
            <v>0</v>
          </cell>
          <cell r="AQ264">
            <v>0</v>
          </cell>
          <cell r="AR264">
            <v>245.66</v>
          </cell>
          <cell r="AS264">
            <v>778.8447447691932</v>
          </cell>
          <cell r="AU264">
            <v>8618</v>
          </cell>
          <cell r="AV264">
            <v>58968</v>
          </cell>
          <cell r="AW264">
            <v>0.14614706281372947</v>
          </cell>
          <cell r="AY264">
            <v>0</v>
          </cell>
          <cell r="AZ264">
            <v>100128</v>
          </cell>
          <cell r="BA264">
            <v>81618</v>
          </cell>
          <cell r="BB264">
            <v>1.2267882084834227</v>
          </cell>
          <cell r="BD264">
            <v>0</v>
          </cell>
          <cell r="BE264">
            <v>13</v>
          </cell>
          <cell r="BF264">
            <v>-1196811.3899999999</v>
          </cell>
          <cell r="BG264">
            <v>-1464244.68</v>
          </cell>
          <cell r="BI264">
            <v>-3167472.3</v>
          </cell>
          <cell r="BL264">
            <v>491739</v>
          </cell>
          <cell r="BM264">
            <v>-18509251.986294605</v>
          </cell>
          <cell r="BO264">
            <v>497689.78569301963</v>
          </cell>
          <cell r="BP264">
            <v>12023956</v>
          </cell>
          <cell r="BQ264">
            <v>4740530</v>
          </cell>
          <cell r="BR264">
            <v>11427222.350982357</v>
          </cell>
          <cell r="BS264">
            <v>564913.72354156873</v>
          </cell>
          <cell r="BT264">
            <v>366930.12714489934</v>
          </cell>
          <cell r="BU264">
            <v>4587595.6474295668</v>
          </cell>
          <cell r="BV264">
            <v>9653934.2228655722</v>
          </cell>
          <cell r="BW264">
            <v>13341231.3378736</v>
          </cell>
          <cell r="BX264">
            <v>5854496.7159642829</v>
          </cell>
          <cell r="BY264">
            <v>9081982.0337993596</v>
          </cell>
          <cell r="CA264">
            <v>199025.50970257632</v>
          </cell>
          <cell r="CD264">
            <v>0</v>
          </cell>
          <cell r="CE264">
            <v>11413161.413686223</v>
          </cell>
          <cell r="CF264">
            <v>0</v>
          </cell>
          <cell r="CG264">
            <v>-715643.65734761127</v>
          </cell>
          <cell r="CH264">
            <v>46162207</v>
          </cell>
          <cell r="CI264">
            <v>6134392.8974000011</v>
          </cell>
          <cell r="CJ264">
            <v>8906802.1808659956</v>
          </cell>
          <cell r="CK264">
            <v>-2772409.2834659945</v>
          </cell>
          <cell r="CL264">
            <v>195394788.61317027</v>
          </cell>
          <cell r="CM264">
            <v>251747368.61183807</v>
          </cell>
          <cell r="CO264">
            <v>11984566.342241939</v>
          </cell>
          <cell r="CP264">
            <v>3100293.04</v>
          </cell>
          <cell r="CQ264">
            <v>1973008.35</v>
          </cell>
          <cell r="CR264">
            <v>8703113.9279196784</v>
          </cell>
          <cell r="CS264">
            <v>107472.55</v>
          </cell>
          <cell r="CT264">
            <v>10954994.124376299</v>
          </cell>
          <cell r="CU264">
            <v>3860107.6912263595</v>
          </cell>
        </row>
        <row r="265">
          <cell r="B265" t="str">
            <v>Pello</v>
          </cell>
          <cell r="C265">
            <v>3438</v>
          </cell>
          <cell r="Q265">
            <v>116</v>
          </cell>
          <cell r="R265">
            <v>21</v>
          </cell>
          <cell r="S265">
            <v>117</v>
          </cell>
          <cell r="T265">
            <v>94</v>
          </cell>
          <cell r="U265">
            <v>78</v>
          </cell>
          <cell r="V265">
            <v>1675</v>
          </cell>
          <cell r="W265">
            <v>714</v>
          </cell>
          <cell r="X265">
            <v>439</v>
          </cell>
          <cell r="Y265">
            <v>184</v>
          </cell>
          <cell r="AE265">
            <v>1.5494045268620198</v>
          </cell>
          <cell r="AF265">
            <v>6275032.5552282128</v>
          </cell>
          <cell r="AG265">
            <v>181</v>
          </cell>
          <cell r="AH265">
            <v>1411</v>
          </cell>
          <cell r="AJ265">
            <v>37</v>
          </cell>
          <cell r="AK265">
            <v>1.0762070971495055E-2</v>
          </cell>
          <cell r="AM265">
            <v>0</v>
          </cell>
          <cell r="AN265">
            <v>20</v>
          </cell>
          <cell r="AP265">
            <v>0</v>
          </cell>
          <cell r="AQ265">
            <v>0</v>
          </cell>
          <cell r="AR265">
            <v>1738.64</v>
          </cell>
          <cell r="AS265">
            <v>1.9774076289513642</v>
          </cell>
          <cell r="AU265">
            <v>129</v>
          </cell>
          <cell r="AV265">
            <v>722</v>
          </cell>
          <cell r="AW265">
            <v>0.17867036011080331</v>
          </cell>
          <cell r="AY265">
            <v>1.6648499999999999</v>
          </cell>
          <cell r="AZ265">
            <v>1101</v>
          </cell>
          <cell r="BA265">
            <v>1132</v>
          </cell>
          <cell r="BB265">
            <v>0.97261484098939932</v>
          </cell>
          <cell r="BD265">
            <v>0</v>
          </cell>
          <cell r="BE265">
            <v>1</v>
          </cell>
          <cell r="BF265">
            <v>-22148.1</v>
          </cell>
          <cell r="BG265">
            <v>-27097.200000000001</v>
          </cell>
          <cell r="BI265">
            <v>-58617</v>
          </cell>
          <cell r="BL265">
            <v>-10827</v>
          </cell>
          <cell r="BM265">
            <v>-49805.673745388049</v>
          </cell>
          <cell r="BO265">
            <v>-196013.11219165102</v>
          </cell>
          <cell r="BP265">
            <v>360045</v>
          </cell>
          <cell r="BQ265">
            <v>112878</v>
          </cell>
          <cell r="BR265">
            <v>279775.47058177443</v>
          </cell>
          <cell r="BS265">
            <v>17209.577726508884</v>
          </cell>
          <cell r="BT265">
            <v>62791.632195470098</v>
          </cell>
          <cell r="BU265">
            <v>135895.88612350414</v>
          </cell>
          <cell r="BV265">
            <v>186088.03826940406</v>
          </cell>
          <cell r="BW265">
            <v>316311.98605556018</v>
          </cell>
          <cell r="BX265">
            <v>91667.297339574565</v>
          </cell>
          <cell r="BY265">
            <v>167685.64765483327</v>
          </cell>
          <cell r="CA265">
            <v>-19932.58734913855</v>
          </cell>
          <cell r="CD265">
            <v>0</v>
          </cell>
          <cell r="CE265">
            <v>201193.82557863445</v>
          </cell>
          <cell r="CF265">
            <v>0</v>
          </cell>
          <cell r="CG265">
            <v>2699050.9716296392</v>
          </cell>
          <cell r="CH265">
            <v>-330493</v>
          </cell>
          <cell r="CI265">
            <v>10874.896000000001</v>
          </cell>
          <cell r="CJ265">
            <v>53789.954339999997</v>
          </cell>
          <cell r="CK265">
            <v>-42915.058339999996</v>
          </cell>
          <cell r="CL265">
            <v>13998648.120287042</v>
          </cell>
          <cell r="CM265">
            <v>14888847.281108361</v>
          </cell>
          <cell r="CO265">
            <v>186226.27514827647</v>
          </cell>
          <cell r="CP265">
            <v>43545.840000000004</v>
          </cell>
          <cell r="CQ265">
            <v>66943.59</v>
          </cell>
          <cell r="CR265">
            <v>139522.18012927793</v>
          </cell>
          <cell r="CS265">
            <v>2262.58</v>
          </cell>
          <cell r="CT265">
            <v>284683.15799506224</v>
          </cell>
          <cell r="CU265">
            <v>58239.19080029388</v>
          </cell>
        </row>
        <row r="266">
          <cell r="B266" t="str">
            <v>Tuusniemi</v>
          </cell>
          <cell r="C266">
            <v>2551</v>
          </cell>
          <cell r="Q266">
            <v>82</v>
          </cell>
          <cell r="R266">
            <v>22</v>
          </cell>
          <cell r="S266">
            <v>115</v>
          </cell>
          <cell r="T266">
            <v>69</v>
          </cell>
          <cell r="U266">
            <v>69</v>
          </cell>
          <cell r="V266">
            <v>1315</v>
          </cell>
          <cell r="W266">
            <v>501</v>
          </cell>
          <cell r="X266">
            <v>274</v>
          </cell>
          <cell r="Y266">
            <v>104</v>
          </cell>
          <cell r="AE266">
            <v>1.7971073086342539</v>
          </cell>
          <cell r="AF266">
            <v>5400447.6368160062</v>
          </cell>
          <cell r="AG266">
            <v>138</v>
          </cell>
          <cell r="AH266">
            <v>986</v>
          </cell>
          <cell r="AJ266">
            <v>43</v>
          </cell>
          <cell r="AK266">
            <v>1.6856134849078792E-2</v>
          </cell>
          <cell r="AM266">
            <v>0</v>
          </cell>
          <cell r="AN266">
            <v>2</v>
          </cell>
          <cell r="AP266">
            <v>0</v>
          </cell>
          <cell r="AQ266">
            <v>0</v>
          </cell>
          <cell r="AR266">
            <v>543.17999999999995</v>
          </cell>
          <cell r="AS266">
            <v>4.6964173938657536</v>
          </cell>
          <cell r="AU266">
            <v>108</v>
          </cell>
          <cell r="AV266">
            <v>617</v>
          </cell>
          <cell r="AW266">
            <v>0.17504051863857376</v>
          </cell>
          <cell r="AY266">
            <v>0.34726666666666667</v>
          </cell>
          <cell r="AZ266">
            <v>626</v>
          </cell>
          <cell r="BA266">
            <v>843</v>
          </cell>
          <cell r="BB266">
            <v>0.74258600237247929</v>
          </cell>
          <cell r="BD266">
            <v>0</v>
          </cell>
          <cell r="BE266">
            <v>1</v>
          </cell>
          <cell r="BF266">
            <v>-16387.07</v>
          </cell>
          <cell r="BG266">
            <v>-20048.84</v>
          </cell>
          <cell r="BI266">
            <v>-43369.9</v>
          </cell>
          <cell r="BL266">
            <v>106862</v>
          </cell>
          <cell r="BM266">
            <v>-131678.75628974871</v>
          </cell>
          <cell r="BO266">
            <v>24017.81958437711</v>
          </cell>
          <cell r="BP266">
            <v>300356</v>
          </cell>
          <cell r="BQ266">
            <v>87021</v>
          </cell>
          <cell r="BR266">
            <v>228750.0569633556</v>
          </cell>
          <cell r="BS266">
            <v>10969.57630153163</v>
          </cell>
          <cell r="BT266">
            <v>17385.613345586495</v>
          </cell>
          <cell r="BU266">
            <v>111786.84419278541</v>
          </cell>
          <cell r="BV266">
            <v>148155.05428529167</v>
          </cell>
          <cell r="BW266">
            <v>234119.64364674693</v>
          </cell>
          <cell r="BX266">
            <v>62099.270575895694</v>
          </cell>
          <cell r="BY266">
            <v>126183.83449558614</v>
          </cell>
          <cell r="CA266">
            <v>-9427.3269488064652</v>
          </cell>
          <cell r="CD266">
            <v>0</v>
          </cell>
          <cell r="CE266">
            <v>179387.14097000952</v>
          </cell>
          <cell r="CF266">
            <v>0</v>
          </cell>
          <cell r="CG266">
            <v>2569916.5109896702</v>
          </cell>
          <cell r="CH266">
            <v>58455</v>
          </cell>
          <cell r="CI266">
            <v>932522.33200000017</v>
          </cell>
          <cell r="CJ266">
            <v>83532.794900000008</v>
          </cell>
          <cell r="CK266">
            <v>848989.53710000019</v>
          </cell>
          <cell r="CL266">
            <v>8371060.3048100583</v>
          </cell>
          <cell r="CM266">
            <v>9555310.5596714057</v>
          </cell>
          <cell r="CO266">
            <v>123480.056192031</v>
          </cell>
          <cell r="CP266">
            <v>35861.279999999999</v>
          </cell>
          <cell r="CQ266">
            <v>44011.53</v>
          </cell>
          <cell r="CR266">
            <v>88025.531943681708</v>
          </cell>
          <cell r="CS266">
            <v>1660.83</v>
          </cell>
          <cell r="CT266">
            <v>140286.98170882274</v>
          </cell>
          <cell r="CU266">
            <v>39998.491195193594</v>
          </cell>
        </row>
        <row r="267">
          <cell r="B267" t="str">
            <v>Tuusula</v>
          </cell>
          <cell r="C267">
            <v>38664</v>
          </cell>
          <cell r="Q267">
            <v>2317</v>
          </cell>
          <cell r="R267">
            <v>509</v>
          </cell>
          <cell r="S267">
            <v>3333</v>
          </cell>
          <cell r="T267">
            <v>1738</v>
          </cell>
          <cell r="U267">
            <v>1646</v>
          </cell>
          <cell r="V267">
            <v>22365</v>
          </cell>
          <cell r="W267">
            <v>4287</v>
          </cell>
          <cell r="X267">
            <v>1893</v>
          </cell>
          <cell r="Y267">
            <v>576</v>
          </cell>
          <cell r="AE267">
            <v>0.81374853084257215</v>
          </cell>
          <cell r="AF267">
            <v>37063146.825473711</v>
          </cell>
          <cell r="AG267">
            <v>1225</v>
          </cell>
          <cell r="AH267">
            <v>19652</v>
          </cell>
          <cell r="AJ267">
            <v>2035</v>
          </cell>
          <cell r="AK267">
            <v>5.2632940202772607E-2</v>
          </cell>
          <cell r="AM267">
            <v>0</v>
          </cell>
          <cell r="AN267">
            <v>592</v>
          </cell>
          <cell r="AP267">
            <v>0</v>
          </cell>
          <cell r="AQ267">
            <v>0</v>
          </cell>
          <cell r="AR267">
            <v>219.5</v>
          </cell>
          <cell r="AS267">
            <v>176.14578587699316</v>
          </cell>
          <cell r="AU267">
            <v>1956</v>
          </cell>
          <cell r="AV267">
            <v>13819</v>
          </cell>
          <cell r="AW267">
            <v>0.14154425066936827</v>
          </cell>
          <cell r="AY267">
            <v>0</v>
          </cell>
          <cell r="AZ267">
            <v>14225</v>
          </cell>
          <cell r="BA267">
            <v>18219</v>
          </cell>
          <cell r="BB267">
            <v>0.78077830835940498</v>
          </cell>
          <cell r="BD267">
            <v>0</v>
          </cell>
          <cell r="BE267">
            <v>3</v>
          </cell>
          <cell r="BF267">
            <v>-243856.25999999998</v>
          </cell>
          <cell r="BG267">
            <v>-298347.12</v>
          </cell>
          <cell r="BI267">
            <v>-645388.19999999995</v>
          </cell>
          <cell r="BL267">
            <v>-232623</v>
          </cell>
          <cell r="BM267">
            <v>-1450291.2123895036</v>
          </cell>
          <cell r="BO267">
            <v>-666280.60969842225</v>
          </cell>
          <cell r="BP267">
            <v>2156396</v>
          </cell>
          <cell r="BQ267">
            <v>706861</v>
          </cell>
          <cell r="BR267">
            <v>1272093.3355424232</v>
          </cell>
          <cell r="BS267">
            <v>-2336.5735773642828</v>
          </cell>
          <cell r="BT267">
            <v>-229590.69808561419</v>
          </cell>
          <cell r="BU267">
            <v>469797.26575049601</v>
          </cell>
          <cell r="BV267">
            <v>1509083.9554884597</v>
          </cell>
          <cell r="BW267">
            <v>2468625.2045464953</v>
          </cell>
          <cell r="BX267">
            <v>720069.40345867618</v>
          </cell>
          <cell r="BY267">
            <v>1223552.7957060828</v>
          </cell>
          <cell r="CA267">
            <v>-116473.72768283144</v>
          </cell>
          <cell r="CD267">
            <v>0</v>
          </cell>
          <cell r="CE267">
            <v>1381577.1134986852</v>
          </cell>
          <cell r="CF267">
            <v>0</v>
          </cell>
          <cell r="CG267">
            <v>-9744577.1882915236</v>
          </cell>
          <cell r="CH267">
            <v>-3063161</v>
          </cell>
          <cell r="CI267">
            <v>2664009.6794999996</v>
          </cell>
          <cell r="CJ267">
            <v>1648235.9405340001</v>
          </cell>
          <cell r="CK267">
            <v>1015773.7389659996</v>
          </cell>
          <cell r="CL267">
            <v>16975069.393264655</v>
          </cell>
          <cell r="CM267">
            <v>23555208.442711435</v>
          </cell>
          <cell r="CO267">
            <v>3142562.7877883068</v>
          </cell>
          <cell r="CP267">
            <v>963024.79</v>
          </cell>
          <cell r="CQ267">
            <v>338272.92</v>
          </cell>
          <cell r="CR267">
            <v>2247891.2135720537</v>
          </cell>
          <cell r="CS267">
            <v>41833.660000000003</v>
          </cell>
          <cell r="CT267">
            <v>3147157.8840897982</v>
          </cell>
          <cell r="CU267">
            <v>904358.96291930217</v>
          </cell>
        </row>
        <row r="268">
          <cell r="B268" t="str">
            <v>Tyrnävä</v>
          </cell>
          <cell r="C268">
            <v>6758</v>
          </cell>
          <cell r="Q268">
            <v>753</v>
          </cell>
          <cell r="R268">
            <v>168</v>
          </cell>
          <cell r="S268">
            <v>956</v>
          </cell>
          <cell r="T268">
            <v>378</v>
          </cell>
          <cell r="U268">
            <v>326</v>
          </cell>
          <cell r="V268">
            <v>3322</v>
          </cell>
          <cell r="W268">
            <v>491</v>
          </cell>
          <cell r="X268">
            <v>259</v>
          </cell>
          <cell r="Y268">
            <v>105</v>
          </cell>
          <cell r="AE268">
            <v>0.81944299573741786</v>
          </cell>
          <cell r="AF268">
            <v>6523523.4113979079</v>
          </cell>
          <cell r="AG268">
            <v>241</v>
          </cell>
          <cell r="AH268">
            <v>2853</v>
          </cell>
          <cell r="AJ268">
            <v>41</v>
          </cell>
          <cell r="AK268">
            <v>6.0668836934004147E-3</v>
          </cell>
          <cell r="AM268">
            <v>0</v>
          </cell>
          <cell r="AN268">
            <v>23</v>
          </cell>
          <cell r="AP268">
            <v>0</v>
          </cell>
          <cell r="AQ268">
            <v>0</v>
          </cell>
          <cell r="AR268">
            <v>491.81</v>
          </cell>
          <cell r="AS268">
            <v>13.741078871922083</v>
          </cell>
          <cell r="AU268">
            <v>160</v>
          </cell>
          <cell r="AV268">
            <v>2039</v>
          </cell>
          <cell r="AW268">
            <v>7.8469838155958802E-2</v>
          </cell>
          <cell r="AY268">
            <v>0</v>
          </cell>
          <cell r="AZ268">
            <v>1419</v>
          </cell>
          <cell r="BA268">
            <v>2524</v>
          </cell>
          <cell r="BB268">
            <v>0.562202852614897</v>
          </cell>
          <cell r="BD268">
            <v>0</v>
          </cell>
          <cell r="BE268">
            <v>1</v>
          </cell>
          <cell r="BF268">
            <v>-42466.299999999996</v>
          </cell>
          <cell r="BG268">
            <v>-51955.6</v>
          </cell>
          <cell r="BI268">
            <v>-112391</v>
          </cell>
          <cell r="BL268">
            <v>-10589</v>
          </cell>
          <cell r="BM268">
            <v>-115701.38723360389</v>
          </cell>
          <cell r="BO268">
            <v>-6601.0243267416954</v>
          </cell>
          <cell r="BP268">
            <v>489868</v>
          </cell>
          <cell r="BQ268">
            <v>141649</v>
          </cell>
          <cell r="BR268">
            <v>325883.5747392184</v>
          </cell>
          <cell r="BS268">
            <v>7037.6679659602141</v>
          </cell>
          <cell r="BT268">
            <v>-6387.8710831327271</v>
          </cell>
          <cell r="BU268">
            <v>174419.49186866794</v>
          </cell>
          <cell r="BV268">
            <v>324994.10975018487</v>
          </cell>
          <cell r="BW268">
            <v>462236.31468592345</v>
          </cell>
          <cell r="BX268">
            <v>96271.697368199952</v>
          </cell>
          <cell r="BY268">
            <v>248500.20910079058</v>
          </cell>
          <cell r="CA268">
            <v>25509.634904605024</v>
          </cell>
          <cell r="CD268">
            <v>0</v>
          </cell>
          <cell r="CE268">
            <v>336167.96369529911</v>
          </cell>
          <cell r="CF268">
            <v>0</v>
          </cell>
          <cell r="CG268">
            <v>6966137.1112846183</v>
          </cell>
          <cell r="CH268">
            <v>-1037816</v>
          </cell>
          <cell r="CI268">
            <v>220420.54830000002</v>
          </cell>
          <cell r="CJ268">
            <v>146348.91292</v>
          </cell>
          <cell r="CK268">
            <v>74071.635380000022</v>
          </cell>
          <cell r="CL268">
            <v>17294748.715676252</v>
          </cell>
          <cell r="CM268">
            <v>18511205.080193818</v>
          </cell>
          <cell r="CO268">
            <v>345221.34933446528</v>
          </cell>
          <cell r="CP268">
            <v>264797.13</v>
          </cell>
          <cell r="CQ268">
            <v>42809.85</v>
          </cell>
          <cell r="CR268">
            <v>254731.75679823282</v>
          </cell>
          <cell r="CS268">
            <v>9098.4600000000009</v>
          </cell>
          <cell r="CT268">
            <v>458733.01483480807</v>
          </cell>
          <cell r="CU268">
            <v>99413.788508506143</v>
          </cell>
        </row>
        <row r="269">
          <cell r="B269" t="str">
            <v>Ulvila</v>
          </cell>
          <cell r="C269">
            <v>13021</v>
          </cell>
          <cell r="Q269">
            <v>787</v>
          </cell>
          <cell r="R269">
            <v>155</v>
          </cell>
          <cell r="S269">
            <v>963</v>
          </cell>
          <cell r="T269">
            <v>469</v>
          </cell>
          <cell r="U269">
            <v>458</v>
          </cell>
          <cell r="V269">
            <v>6843</v>
          </cell>
          <cell r="W269">
            <v>1934</v>
          </cell>
          <cell r="X269">
            <v>1081</v>
          </cell>
          <cell r="Y269">
            <v>331</v>
          </cell>
          <cell r="AE269">
            <v>0.91538867018141423</v>
          </cell>
          <cell r="AF269">
            <v>14040906.980081126</v>
          </cell>
          <cell r="AG269">
            <v>531</v>
          </cell>
          <cell r="AH269">
            <v>6000</v>
          </cell>
          <cell r="AJ269">
            <v>213</v>
          </cell>
          <cell r="AK269">
            <v>1.6358190615160126E-2</v>
          </cell>
          <cell r="AM269">
            <v>0</v>
          </cell>
          <cell r="AN269">
            <v>35</v>
          </cell>
          <cell r="AP269">
            <v>0</v>
          </cell>
          <cell r="AQ269">
            <v>0</v>
          </cell>
          <cell r="AR269">
            <v>400.65</v>
          </cell>
          <cell r="AS269">
            <v>32.499688006988649</v>
          </cell>
          <cell r="AU269">
            <v>347</v>
          </cell>
          <cell r="AV269">
            <v>3910</v>
          </cell>
          <cell r="AW269">
            <v>8.8746803069053706E-2</v>
          </cell>
          <cell r="AY269">
            <v>0</v>
          </cell>
          <cell r="AZ269">
            <v>3662</v>
          </cell>
          <cell r="BA269">
            <v>5322</v>
          </cell>
          <cell r="BB269">
            <v>0.68808718526869594</v>
          </cell>
          <cell r="BD269">
            <v>0</v>
          </cell>
          <cell r="BE269">
            <v>1</v>
          </cell>
          <cell r="BF269">
            <v>-83525.47</v>
          </cell>
          <cell r="BG269">
            <v>-102189.64</v>
          </cell>
          <cell r="BI269">
            <v>-221057.9</v>
          </cell>
          <cell r="BL269">
            <v>74126</v>
          </cell>
          <cell r="BM269">
            <v>-293513.88279656944</v>
          </cell>
          <cell r="BO269">
            <v>-4173.1568920910358</v>
          </cell>
          <cell r="BP269">
            <v>922593</v>
          </cell>
          <cell r="BQ269">
            <v>300996</v>
          </cell>
          <cell r="BR269">
            <v>649118.29121900233</v>
          </cell>
          <cell r="BS269">
            <v>22538.759750654543</v>
          </cell>
          <cell r="BT269">
            <v>21797.099511807362</v>
          </cell>
          <cell r="BU269">
            <v>348972.57152508094</v>
          </cell>
          <cell r="BV269">
            <v>597647.84598076215</v>
          </cell>
          <cell r="BW269">
            <v>1026851.5923281434</v>
          </cell>
          <cell r="BX269">
            <v>254610.18774152501</v>
          </cell>
          <cell r="BY269">
            <v>505369.26222574525</v>
          </cell>
          <cell r="CA269">
            <v>58794.594794029035</v>
          </cell>
          <cell r="CD269">
            <v>0</v>
          </cell>
          <cell r="CE269">
            <v>649038.97053195955</v>
          </cell>
          <cell r="CF269">
            <v>0</v>
          </cell>
          <cell r="CG269">
            <v>4248105.0643047057</v>
          </cell>
          <cell r="CH269">
            <v>-665059</v>
          </cell>
          <cell r="CI269">
            <v>696129.28019999992</v>
          </cell>
          <cell r="CJ269">
            <v>508130.874962</v>
          </cell>
          <cell r="CK269">
            <v>187998.40523799992</v>
          </cell>
          <cell r="CL269">
            <v>17315065.147611201</v>
          </cell>
          <cell r="CM269">
            <v>21069444.961064082</v>
          </cell>
          <cell r="CO269">
            <v>882058.98586088978</v>
          </cell>
          <cell r="CP269">
            <v>288704.65000000002</v>
          </cell>
          <cell r="CQ269">
            <v>167534.22</v>
          </cell>
          <cell r="CR269">
            <v>634724.63532930834</v>
          </cell>
          <cell r="CS269">
            <v>11288.83</v>
          </cell>
          <cell r="CT269">
            <v>667684.75566464255</v>
          </cell>
          <cell r="CU269">
            <v>253132.02906832076</v>
          </cell>
        </row>
        <row r="270">
          <cell r="B270" t="str">
            <v>Urjala</v>
          </cell>
          <cell r="C270">
            <v>4792</v>
          </cell>
          <cell r="Q270">
            <v>232</v>
          </cell>
          <cell r="R270">
            <v>40</v>
          </cell>
          <cell r="S270">
            <v>276</v>
          </cell>
          <cell r="T270">
            <v>136</v>
          </cell>
          <cell r="U270">
            <v>137</v>
          </cell>
          <cell r="V270">
            <v>2450</v>
          </cell>
          <cell r="W270">
            <v>820</v>
          </cell>
          <cell r="X270">
            <v>475</v>
          </cell>
          <cell r="Y270">
            <v>226</v>
          </cell>
          <cell r="AE270">
            <v>1.1957880675223025</v>
          </cell>
          <cell r="AF270">
            <v>6750194.9422497768</v>
          </cell>
          <cell r="AG270">
            <v>195</v>
          </cell>
          <cell r="AH270">
            <v>2018</v>
          </cell>
          <cell r="AJ270">
            <v>125</v>
          </cell>
          <cell r="AK270">
            <v>2.6085141903171953E-2</v>
          </cell>
          <cell r="AM270">
            <v>0</v>
          </cell>
          <cell r="AN270">
            <v>12</v>
          </cell>
          <cell r="AP270">
            <v>0</v>
          </cell>
          <cell r="AQ270">
            <v>0</v>
          </cell>
          <cell r="AR270">
            <v>475.4</v>
          </cell>
          <cell r="AS270">
            <v>10.079932688262517</v>
          </cell>
          <cell r="AU270">
            <v>246</v>
          </cell>
          <cell r="AV270">
            <v>1341</v>
          </cell>
          <cell r="AW270">
            <v>0.18344519015659955</v>
          </cell>
          <cell r="AY270">
            <v>0</v>
          </cell>
          <cell r="AZ270">
            <v>1452</v>
          </cell>
          <cell r="BA270">
            <v>1749</v>
          </cell>
          <cell r="BB270">
            <v>0.83018867924528306</v>
          </cell>
          <cell r="BD270">
            <v>0</v>
          </cell>
          <cell r="BE270">
            <v>0</v>
          </cell>
          <cell r="BF270">
            <v>-30470.989999999998</v>
          </cell>
          <cell r="BG270">
            <v>-37279.879999999997</v>
          </cell>
          <cell r="BI270">
            <v>-80644.3</v>
          </cell>
          <cell r="BL270">
            <v>52063</v>
          </cell>
          <cell r="BM270">
            <v>-227881.07993531827</v>
          </cell>
          <cell r="BO270">
            <v>15813.880450855941</v>
          </cell>
          <cell r="BP270">
            <v>549175</v>
          </cell>
          <cell r="BQ270">
            <v>163385</v>
          </cell>
          <cell r="BR270">
            <v>401924.04227693728</v>
          </cell>
          <cell r="BS270">
            <v>19645.457703307464</v>
          </cell>
          <cell r="BT270">
            <v>75344.327930687621</v>
          </cell>
          <cell r="BU270">
            <v>180286.47575446786</v>
          </cell>
          <cell r="BV270">
            <v>280776.10271360172</v>
          </cell>
          <cell r="BW270">
            <v>474953.86153675884</v>
          </cell>
          <cell r="BX270">
            <v>133064.05355624924</v>
          </cell>
          <cell r="BY270">
            <v>233376.78067092708</v>
          </cell>
          <cell r="CA270">
            <v>24462.031734294018</v>
          </cell>
          <cell r="CD270">
            <v>0</v>
          </cell>
          <cell r="CE270">
            <v>330544.07547454222</v>
          </cell>
          <cell r="CF270">
            <v>0</v>
          </cell>
          <cell r="CG270">
            <v>4395191.9788612025</v>
          </cell>
          <cell r="CH270">
            <v>-316601</v>
          </cell>
          <cell r="CI270">
            <v>627005.72249999992</v>
          </cell>
          <cell r="CJ270">
            <v>276072.82858000003</v>
          </cell>
          <cell r="CK270">
            <v>350932.89391999989</v>
          </cell>
          <cell r="CL270">
            <v>11988603.916394178</v>
          </cell>
          <cell r="CM270">
            <v>13370998.94198524</v>
          </cell>
          <cell r="CO270">
            <v>252147.73730066905</v>
          </cell>
          <cell r="CP270">
            <v>82822.48</v>
          </cell>
          <cell r="CQ270">
            <v>76156.47</v>
          </cell>
          <cell r="CR270">
            <v>186595.98341674168</v>
          </cell>
          <cell r="CS270">
            <v>3273.52</v>
          </cell>
          <cell r="CT270">
            <v>301550.46280428779</v>
          </cell>
          <cell r="CU270">
            <v>79967.800386390431</v>
          </cell>
        </row>
        <row r="271">
          <cell r="B271" t="str">
            <v>Utajärvi</v>
          </cell>
          <cell r="C271">
            <v>2702</v>
          </cell>
          <cell r="Q271">
            <v>121</v>
          </cell>
          <cell r="R271">
            <v>37</v>
          </cell>
          <cell r="S271">
            <v>187</v>
          </cell>
          <cell r="T271">
            <v>109</v>
          </cell>
          <cell r="U271">
            <v>89</v>
          </cell>
          <cell r="V271">
            <v>1355</v>
          </cell>
          <cell r="W271">
            <v>449</v>
          </cell>
          <cell r="X271">
            <v>225</v>
          </cell>
          <cell r="Y271">
            <v>130</v>
          </cell>
          <cell r="AE271">
            <v>1.5994700918955551</v>
          </cell>
          <cell r="AF271">
            <v>5091042.9258195087</v>
          </cell>
          <cell r="AG271">
            <v>115</v>
          </cell>
          <cell r="AH271">
            <v>1106</v>
          </cell>
          <cell r="AJ271">
            <v>55</v>
          </cell>
          <cell r="AK271">
            <v>2.0355292376017766E-2</v>
          </cell>
          <cell r="AM271">
            <v>0</v>
          </cell>
          <cell r="AN271">
            <v>0</v>
          </cell>
          <cell r="AP271">
            <v>0</v>
          </cell>
          <cell r="AQ271">
            <v>0</v>
          </cell>
          <cell r="AR271">
            <v>1671.17</v>
          </cell>
          <cell r="AS271">
            <v>1.6168313217685812</v>
          </cell>
          <cell r="AU271">
            <v>87</v>
          </cell>
          <cell r="AV271">
            <v>663</v>
          </cell>
          <cell r="AW271">
            <v>0.13122171945701358</v>
          </cell>
          <cell r="AY271">
            <v>0.40953333333333336</v>
          </cell>
          <cell r="AZ271">
            <v>910</v>
          </cell>
          <cell r="BA271">
            <v>935</v>
          </cell>
          <cell r="BB271">
            <v>0.9732620320855615</v>
          </cell>
          <cell r="BD271">
            <v>0</v>
          </cell>
          <cell r="BE271">
            <v>0</v>
          </cell>
          <cell r="BF271">
            <v>-17466.079999999998</v>
          </cell>
          <cell r="BG271">
            <v>-21368.959999999999</v>
          </cell>
          <cell r="BI271">
            <v>-46225.599999999999</v>
          </cell>
          <cell r="BL271">
            <v>-7310</v>
          </cell>
          <cell r="BM271">
            <v>536.50487629960116</v>
          </cell>
          <cell r="BO271">
            <v>-2570.9969102814794</v>
          </cell>
          <cell r="BP271">
            <v>304094</v>
          </cell>
          <cell r="BQ271">
            <v>86201</v>
          </cell>
          <cell r="BR271">
            <v>209049.50168991182</v>
          </cell>
          <cell r="BS271">
            <v>11733.723567627167</v>
          </cell>
          <cell r="BT271">
            <v>30010.956593485669</v>
          </cell>
          <cell r="BU271">
            <v>107001.43628257842</v>
          </cell>
          <cell r="BV271">
            <v>164155.83698869185</v>
          </cell>
          <cell r="BW271">
            <v>240348.33304669717</v>
          </cell>
          <cell r="BX271">
            <v>59483.150294640654</v>
          </cell>
          <cell r="BY271">
            <v>130808.43734629493</v>
          </cell>
          <cell r="CA271">
            <v>-33440.505037031864</v>
          </cell>
          <cell r="CD271">
            <v>0</v>
          </cell>
          <cell r="CE271">
            <v>171836.31249603935</v>
          </cell>
          <cell r="CF271">
            <v>0</v>
          </cell>
          <cell r="CG271">
            <v>2612196.2053560172</v>
          </cell>
          <cell r="CH271">
            <v>481194</v>
          </cell>
          <cell r="CI271">
            <v>190582.55240000002</v>
          </cell>
          <cell r="CJ271">
            <v>57093.203999999998</v>
          </cell>
          <cell r="CK271">
            <v>133489.34840000002</v>
          </cell>
          <cell r="CL271">
            <v>10554153.78544168</v>
          </cell>
          <cell r="CM271">
            <v>11386675.771235896</v>
          </cell>
          <cell r="CO271">
            <v>126500.91552787708</v>
          </cell>
          <cell r="CP271">
            <v>55713.060000000005</v>
          </cell>
          <cell r="CQ271">
            <v>40256.28</v>
          </cell>
          <cell r="CR271">
            <v>88071.368351536643</v>
          </cell>
          <cell r="CS271">
            <v>2623.63</v>
          </cell>
          <cell r="CT271">
            <v>183411.74993839173</v>
          </cell>
          <cell r="CU271">
            <v>49197.315443305168</v>
          </cell>
        </row>
        <row r="272">
          <cell r="B272" t="str">
            <v>Utsjoki</v>
          </cell>
          <cell r="C272">
            <v>1232</v>
          </cell>
          <cell r="Q272">
            <v>56</v>
          </cell>
          <cell r="R272">
            <v>10</v>
          </cell>
          <cell r="S272">
            <v>83</v>
          </cell>
          <cell r="T272">
            <v>43</v>
          </cell>
          <cell r="U272">
            <v>34</v>
          </cell>
          <cell r="V272">
            <v>638</v>
          </cell>
          <cell r="W272">
            <v>212</v>
          </cell>
          <cell r="X272">
            <v>113</v>
          </cell>
          <cell r="Y272">
            <v>43</v>
          </cell>
          <cell r="AE272">
            <v>0.91890857662361403</v>
          </cell>
          <cell r="AF272">
            <v>1333608.3416195444</v>
          </cell>
          <cell r="AG272">
            <v>41</v>
          </cell>
          <cell r="AH272">
            <v>561</v>
          </cell>
          <cell r="AJ272">
            <v>45</v>
          </cell>
          <cell r="AK272">
            <v>3.6525974025974024E-2</v>
          </cell>
          <cell r="AM272">
            <v>0</v>
          </cell>
          <cell r="AN272">
            <v>2</v>
          </cell>
          <cell r="AP272">
            <v>0</v>
          </cell>
          <cell r="AQ272">
            <v>0</v>
          </cell>
          <cell r="AR272">
            <v>5145.9799999999996</v>
          </cell>
          <cell r="AS272">
            <v>0.23941018037380637</v>
          </cell>
          <cell r="AU272">
            <v>67</v>
          </cell>
          <cell r="AV272">
            <v>363</v>
          </cell>
          <cell r="AW272">
            <v>0.18457300275482094</v>
          </cell>
          <cell r="AY272">
            <v>1.9466333333333332</v>
          </cell>
          <cell r="AZ272">
            <v>473</v>
          </cell>
          <cell r="BA272">
            <v>486</v>
          </cell>
          <cell r="BB272">
            <v>0.97325102880658432</v>
          </cell>
          <cell r="BD272">
            <v>1</v>
          </cell>
          <cell r="BE272">
            <v>530</v>
          </cell>
          <cell r="BF272">
            <v>-7837.0199999999995</v>
          </cell>
          <cell r="BG272">
            <v>-9588.24</v>
          </cell>
          <cell r="BI272">
            <v>-20741.399999999998</v>
          </cell>
          <cell r="BL272">
            <v>32233</v>
          </cell>
          <cell r="BM272">
            <v>-4677.9010828573046</v>
          </cell>
          <cell r="BO272">
            <v>295977.30180672323</v>
          </cell>
          <cell r="BP272">
            <v>114134</v>
          </cell>
          <cell r="BQ272">
            <v>37115</v>
          </cell>
          <cell r="BR272">
            <v>107131.66346656052</v>
          </cell>
          <cell r="BS272">
            <v>5615.0568367583783</v>
          </cell>
          <cell r="BT272">
            <v>13408.48778940565</v>
          </cell>
          <cell r="BU272">
            <v>38983.781100312008</v>
          </cell>
          <cell r="BV272">
            <v>70506.556833763301</v>
          </cell>
          <cell r="BW272">
            <v>98486.036770882405</v>
          </cell>
          <cell r="BX272">
            <v>37722.664171458739</v>
          </cell>
          <cell r="BY272">
            <v>57139.295304500825</v>
          </cell>
          <cell r="CA272">
            <v>10935.00820648672</v>
          </cell>
          <cell r="CD272">
            <v>0</v>
          </cell>
          <cell r="CE272">
            <v>79861.96357632018</v>
          </cell>
          <cell r="CF272">
            <v>0</v>
          </cell>
          <cell r="CG272">
            <v>787541.06993160793</v>
          </cell>
          <cell r="CH272">
            <v>303409</v>
          </cell>
          <cell r="CI272">
            <v>48937.032000000007</v>
          </cell>
          <cell r="CJ272">
            <v>21749.792000000001</v>
          </cell>
          <cell r="CK272">
            <v>27187.240000000005</v>
          </cell>
          <cell r="CL272">
            <v>6672543.9682911215</v>
          </cell>
          <cell r="CM272">
            <v>7214929.5674829818</v>
          </cell>
          <cell r="CO272">
            <v>72281.095565311436</v>
          </cell>
          <cell r="CP272">
            <v>22626.760000000002</v>
          </cell>
          <cell r="CQ272">
            <v>18425.759999999998</v>
          </cell>
          <cell r="CR272">
            <v>54535.825782009713</v>
          </cell>
          <cell r="CS272">
            <v>1035.01</v>
          </cell>
          <cell r="CT272">
            <v>102015.60519194785</v>
          </cell>
          <cell r="CU272">
            <v>23695.571450562667</v>
          </cell>
        </row>
        <row r="273">
          <cell r="B273" t="str">
            <v>Uurainen</v>
          </cell>
          <cell r="C273">
            <v>3783</v>
          </cell>
          <cell r="Q273">
            <v>358</v>
          </cell>
          <cell r="R273">
            <v>77</v>
          </cell>
          <cell r="S273">
            <v>427</v>
          </cell>
          <cell r="T273">
            <v>171</v>
          </cell>
          <cell r="U273">
            <v>128</v>
          </cell>
          <cell r="V273">
            <v>1894</v>
          </cell>
          <cell r="W273">
            <v>439</v>
          </cell>
          <cell r="X273">
            <v>217</v>
          </cell>
          <cell r="Y273">
            <v>72</v>
          </cell>
          <cell r="AE273">
            <v>0.86821282547424028</v>
          </cell>
          <cell r="AF273">
            <v>3869081.061909942</v>
          </cell>
          <cell r="AG273">
            <v>147</v>
          </cell>
          <cell r="AH273">
            <v>1642</v>
          </cell>
          <cell r="AJ273">
            <v>42</v>
          </cell>
          <cell r="AK273">
            <v>1.1102299762093577E-2</v>
          </cell>
          <cell r="AM273">
            <v>0</v>
          </cell>
          <cell r="AN273">
            <v>5</v>
          </cell>
          <cell r="AP273">
            <v>0</v>
          </cell>
          <cell r="AQ273">
            <v>0</v>
          </cell>
          <cell r="AR273">
            <v>347.98</v>
          </cell>
          <cell r="AS273">
            <v>10.871314443358813</v>
          </cell>
          <cell r="AU273">
            <v>108</v>
          </cell>
          <cell r="AV273">
            <v>1183</v>
          </cell>
          <cell r="AW273">
            <v>9.1293322062552834E-2</v>
          </cell>
          <cell r="AY273">
            <v>0</v>
          </cell>
          <cell r="AZ273">
            <v>859</v>
          </cell>
          <cell r="BA273">
            <v>1414</v>
          </cell>
          <cell r="BB273">
            <v>0.60749646393210754</v>
          </cell>
          <cell r="BD273">
            <v>0</v>
          </cell>
          <cell r="BE273">
            <v>0</v>
          </cell>
          <cell r="BF273">
            <v>-23643.57</v>
          </cell>
          <cell r="BG273">
            <v>-28926.84</v>
          </cell>
          <cell r="BI273">
            <v>-62574.899999999994</v>
          </cell>
          <cell r="BL273">
            <v>67444</v>
          </cell>
          <cell r="BM273">
            <v>-64119.498396622817</v>
          </cell>
          <cell r="BO273">
            <v>63468.469384536147</v>
          </cell>
          <cell r="BP273">
            <v>285316</v>
          </cell>
          <cell r="BQ273">
            <v>92849</v>
          </cell>
          <cell r="BR273">
            <v>221767.09672598483</v>
          </cell>
          <cell r="BS273">
            <v>8071.5917595402261</v>
          </cell>
          <cell r="BT273">
            <v>27328.93024877923</v>
          </cell>
          <cell r="BU273">
            <v>100574.92665356949</v>
          </cell>
          <cell r="BV273">
            <v>184187.12894500932</v>
          </cell>
          <cell r="BW273">
            <v>273073.42582165677</v>
          </cell>
          <cell r="BX273">
            <v>69107.016659970206</v>
          </cell>
          <cell r="BY273">
            <v>146158.3446623623</v>
          </cell>
          <cell r="CA273">
            <v>12574.744612850551</v>
          </cell>
          <cell r="CD273">
            <v>0</v>
          </cell>
          <cell r="CE273">
            <v>193114.12923133516</v>
          </cell>
          <cell r="CF273">
            <v>0</v>
          </cell>
          <cell r="CG273">
            <v>3516468.4936366375</v>
          </cell>
          <cell r="CH273">
            <v>-568524</v>
          </cell>
          <cell r="CI273">
            <v>81561.72</v>
          </cell>
          <cell r="CJ273">
            <v>58751.625640000006</v>
          </cell>
          <cell r="CK273">
            <v>22810.094359999996</v>
          </cell>
          <cell r="CL273">
            <v>8570732.1233381666</v>
          </cell>
          <cell r="CM273">
            <v>9132029.3696989994</v>
          </cell>
          <cell r="CO273">
            <v>189248.77053659208</v>
          </cell>
          <cell r="CP273">
            <v>120604.90000000001</v>
          </cell>
          <cell r="CQ273">
            <v>36450.959999999999</v>
          </cell>
          <cell r="CR273">
            <v>145061.91398455185</v>
          </cell>
          <cell r="CS273">
            <v>4115.97</v>
          </cell>
          <cell r="CT273">
            <v>227137.15276746839</v>
          </cell>
          <cell r="CU273">
            <v>58690.375510072496</v>
          </cell>
        </row>
        <row r="274">
          <cell r="B274" t="str">
            <v>Uusikaarlepyy</v>
          </cell>
          <cell r="C274">
            <v>7455</v>
          </cell>
          <cell r="Q274">
            <v>492</v>
          </cell>
          <cell r="R274">
            <v>106</v>
          </cell>
          <cell r="S274">
            <v>601</v>
          </cell>
          <cell r="T274">
            <v>231</v>
          </cell>
          <cell r="U274">
            <v>229</v>
          </cell>
          <cell r="V274">
            <v>3923</v>
          </cell>
          <cell r="W274">
            <v>1000</v>
          </cell>
          <cell r="X274">
            <v>600</v>
          </cell>
          <cell r="Y274">
            <v>273</v>
          </cell>
          <cell r="AE274">
            <v>0.9093000392687427</v>
          </cell>
          <cell r="AF274">
            <v>7985463.851857706</v>
          </cell>
          <cell r="AG274">
            <v>132</v>
          </cell>
          <cell r="AH274">
            <v>3520</v>
          </cell>
          <cell r="AJ274">
            <v>501</v>
          </cell>
          <cell r="AK274">
            <v>6.7203219315895374E-2</v>
          </cell>
          <cell r="AM274">
            <v>3</v>
          </cell>
          <cell r="AN274">
            <v>6440</v>
          </cell>
          <cell r="AP274">
            <v>0</v>
          </cell>
          <cell r="AQ274">
            <v>0</v>
          </cell>
          <cell r="AR274">
            <v>732.66</v>
          </cell>
          <cell r="AS274">
            <v>10.17525182212759</v>
          </cell>
          <cell r="AU274">
            <v>332</v>
          </cell>
          <cell r="AV274">
            <v>2202</v>
          </cell>
          <cell r="AW274">
            <v>0.15077202543142598</v>
          </cell>
          <cell r="AY274">
            <v>0</v>
          </cell>
          <cell r="AZ274">
            <v>3297</v>
          </cell>
          <cell r="BA274">
            <v>3366</v>
          </cell>
          <cell r="BB274">
            <v>0.97950089126559714</v>
          </cell>
          <cell r="BD274">
            <v>0</v>
          </cell>
          <cell r="BE274">
            <v>0</v>
          </cell>
          <cell r="BF274">
            <v>-47457.509999999995</v>
          </cell>
          <cell r="BG274">
            <v>-58062.119999999995</v>
          </cell>
          <cell r="BI274">
            <v>-125600.7</v>
          </cell>
          <cell r="BL274">
            <v>-69710</v>
          </cell>
          <cell r="BM274">
            <v>-87815.26413968725</v>
          </cell>
          <cell r="BO274">
            <v>113972.07233760692</v>
          </cell>
          <cell r="BP274">
            <v>659086</v>
          </cell>
          <cell r="BQ274">
            <v>245210</v>
          </cell>
          <cell r="BR274">
            <v>624224.09783986362</v>
          </cell>
          <cell r="BS274">
            <v>31886.174526036812</v>
          </cell>
          <cell r="BT274">
            <v>51936.5584288604</v>
          </cell>
          <cell r="BU274">
            <v>220299.48727579231</v>
          </cell>
          <cell r="BV274">
            <v>462578.72966419393</v>
          </cell>
          <cell r="BW274">
            <v>711571.95515712397</v>
          </cell>
          <cell r="BX274">
            <v>227956.08973907831</v>
          </cell>
          <cell r="BY274">
            <v>371049.76014390361</v>
          </cell>
          <cell r="CA274">
            <v>-162023.92617344484</v>
          </cell>
          <cell r="CD274">
            <v>0</v>
          </cell>
          <cell r="CE274">
            <v>509650.70393296657</v>
          </cell>
          <cell r="CF274">
            <v>0</v>
          </cell>
          <cell r="CG274">
            <v>4279540.8955606027</v>
          </cell>
          <cell r="CH274">
            <v>-327107</v>
          </cell>
          <cell r="CI274">
            <v>31265.326000000005</v>
          </cell>
          <cell r="CJ274">
            <v>127780.02800000001</v>
          </cell>
          <cell r="CK274">
            <v>-96514.702000000005</v>
          </cell>
          <cell r="CL274">
            <v>16157676.443518765</v>
          </cell>
          <cell r="CM274">
            <v>18505421.013602205</v>
          </cell>
          <cell r="CO274">
            <v>423703.71587025299</v>
          </cell>
          <cell r="CP274">
            <v>168846.86000000002</v>
          </cell>
          <cell r="CQ274">
            <v>93781.11</v>
          </cell>
          <cell r="CR274">
            <v>297276.86671575636</v>
          </cell>
          <cell r="CS274">
            <v>5560.17</v>
          </cell>
          <cell r="CT274">
            <v>287449.87039431179</v>
          </cell>
          <cell r="CU274">
            <v>130932.49083745528</v>
          </cell>
        </row>
        <row r="275">
          <cell r="B275" t="str">
            <v>Uusikaupunki</v>
          </cell>
          <cell r="C275">
            <v>15700</v>
          </cell>
          <cell r="Q275">
            <v>772</v>
          </cell>
          <cell r="R275">
            <v>145</v>
          </cell>
          <cell r="S275">
            <v>907</v>
          </cell>
          <cell r="T275">
            <v>454</v>
          </cell>
          <cell r="U275">
            <v>409</v>
          </cell>
          <cell r="V275">
            <v>8681</v>
          </cell>
          <cell r="W275">
            <v>2520</v>
          </cell>
          <cell r="X275">
            <v>1326</v>
          </cell>
          <cell r="Y275">
            <v>486</v>
          </cell>
          <cell r="AE275">
            <v>1.1753520454077271</v>
          </cell>
          <cell r="AF275">
            <v>21737665.938997749</v>
          </cell>
          <cell r="AG275">
            <v>428</v>
          </cell>
          <cell r="AH275">
            <v>7032</v>
          </cell>
          <cell r="AJ275">
            <v>780</v>
          </cell>
          <cell r="AK275">
            <v>4.9681528662420385E-2</v>
          </cell>
          <cell r="AM275">
            <v>0</v>
          </cell>
          <cell r="AN275">
            <v>62</v>
          </cell>
          <cell r="AP275">
            <v>3</v>
          </cell>
          <cell r="AQ275">
            <v>683</v>
          </cell>
          <cell r="AR275">
            <v>502.75</v>
          </cell>
          <cell r="AS275">
            <v>31.228244654400797</v>
          </cell>
          <cell r="AU275">
            <v>660</v>
          </cell>
          <cell r="AV275">
            <v>4491</v>
          </cell>
          <cell r="AW275">
            <v>0.14696058784235136</v>
          </cell>
          <cell r="AY275">
            <v>0</v>
          </cell>
          <cell r="AZ275">
            <v>9123</v>
          </cell>
          <cell r="BA275">
            <v>6924</v>
          </cell>
          <cell r="BB275">
            <v>1.3175909878682843</v>
          </cell>
          <cell r="BD275">
            <v>0</v>
          </cell>
          <cell r="BE275">
            <v>1</v>
          </cell>
          <cell r="BF275">
            <v>-99395.12</v>
          </cell>
          <cell r="BG275">
            <v>-121605.44</v>
          </cell>
          <cell r="BI275">
            <v>-263058.39999999997</v>
          </cell>
          <cell r="BL275">
            <v>166575</v>
          </cell>
          <cell r="BM275">
            <v>-519028.06172096997</v>
          </cell>
          <cell r="BO275">
            <v>-127042.48566932231</v>
          </cell>
          <cell r="BP275">
            <v>1109415</v>
          </cell>
          <cell r="BQ275">
            <v>399076</v>
          </cell>
          <cell r="BR275">
            <v>905475.30713826104</v>
          </cell>
          <cell r="BS275">
            <v>41384.801290704847</v>
          </cell>
          <cell r="BT275">
            <v>80168.545066481631</v>
          </cell>
          <cell r="BU275">
            <v>432683.95358545834</v>
          </cell>
          <cell r="BV275">
            <v>714318.20473059115</v>
          </cell>
          <cell r="BW275">
            <v>1333112.8678891251</v>
          </cell>
          <cell r="BX275">
            <v>405710.0888038961</v>
          </cell>
          <cell r="BY275">
            <v>650287.35670311027</v>
          </cell>
          <cell r="CA275">
            <v>-91472.687004695224</v>
          </cell>
          <cell r="CD275">
            <v>0</v>
          </cell>
          <cell r="CE275">
            <v>850005.01227778569</v>
          </cell>
          <cell r="CF275">
            <v>0</v>
          </cell>
          <cell r="CG275">
            <v>2199341.49940192</v>
          </cell>
          <cell r="CH275">
            <v>-1453096</v>
          </cell>
          <cell r="CI275">
            <v>228372.81600000005</v>
          </cell>
          <cell r="CJ275">
            <v>63957.982100000001</v>
          </cell>
          <cell r="CK275">
            <v>164414.83390000006</v>
          </cell>
          <cell r="CL275">
            <v>20481775.932528969</v>
          </cell>
          <cell r="CM275">
            <v>23114623.144189674</v>
          </cell>
          <cell r="CO275">
            <v>1063414.5840755086</v>
          </cell>
          <cell r="CP275">
            <v>270453.82</v>
          </cell>
          <cell r="CQ275">
            <v>216903.24</v>
          </cell>
          <cell r="CR275">
            <v>752604.78234051191</v>
          </cell>
          <cell r="CS275">
            <v>10927.78</v>
          </cell>
          <cell r="CT275">
            <v>898931.21215437073</v>
          </cell>
          <cell r="CU275">
            <v>315537.74387815234</v>
          </cell>
        </row>
        <row r="276">
          <cell r="B276" t="str">
            <v>Vaasa</v>
          </cell>
          <cell r="C276">
            <v>67552</v>
          </cell>
          <cell r="Q276">
            <v>4032</v>
          </cell>
          <cell r="R276">
            <v>762</v>
          </cell>
          <cell r="S276">
            <v>4350</v>
          </cell>
          <cell r="T276">
            <v>2129</v>
          </cell>
          <cell r="U276">
            <v>2178</v>
          </cell>
          <cell r="V276">
            <v>40690</v>
          </cell>
          <cell r="W276">
            <v>7379</v>
          </cell>
          <cell r="X276">
            <v>4214</v>
          </cell>
          <cell r="Y276">
            <v>1818</v>
          </cell>
          <cell r="AE276">
            <v>0.87863476518960626</v>
          </cell>
          <cell r="AF276">
            <v>69918465.005227998</v>
          </cell>
          <cell r="AG276">
            <v>2859</v>
          </cell>
          <cell r="AH276">
            <v>32910</v>
          </cell>
          <cell r="AJ276">
            <v>6009</v>
          </cell>
          <cell r="AK276">
            <v>8.895369493131218E-2</v>
          </cell>
          <cell r="AM276">
            <v>1</v>
          </cell>
          <cell r="AN276">
            <v>15555</v>
          </cell>
          <cell r="AP276">
            <v>0</v>
          </cell>
          <cell r="AQ276">
            <v>0</v>
          </cell>
          <cell r="AR276">
            <v>364.67</v>
          </cell>
          <cell r="AS276">
            <v>185.24145117503497</v>
          </cell>
          <cell r="AU276">
            <v>2383</v>
          </cell>
          <cell r="AV276">
            <v>20625</v>
          </cell>
          <cell r="AW276">
            <v>0.11553939393939394</v>
          </cell>
          <cell r="AY276">
            <v>0</v>
          </cell>
          <cell r="AZ276">
            <v>36635</v>
          </cell>
          <cell r="BA276">
            <v>29405</v>
          </cell>
          <cell r="BB276">
            <v>1.2458765516068695</v>
          </cell>
          <cell r="BD276">
            <v>0</v>
          </cell>
          <cell r="BE276">
            <v>7</v>
          </cell>
          <cell r="BF276">
            <v>-425243.51999999996</v>
          </cell>
          <cell r="BG276">
            <v>-520266.23999999999</v>
          </cell>
          <cell r="BI276">
            <v>-1125446.3999999999</v>
          </cell>
          <cell r="BL276">
            <v>-766334</v>
          </cell>
          <cell r="BM276">
            <v>-4448158.3349869838</v>
          </cell>
          <cell r="BO276">
            <v>274345.07104651257</v>
          </cell>
          <cell r="BP276">
            <v>4274447</v>
          </cell>
          <cell r="BQ276">
            <v>1565331</v>
          </cell>
          <cell r="BR276">
            <v>3626619.6572058755</v>
          </cell>
          <cell r="BS276">
            <v>138381.79957621533</v>
          </cell>
          <cell r="BT276">
            <v>123045.09646081526</v>
          </cell>
          <cell r="BU276">
            <v>1613817.4548447337</v>
          </cell>
          <cell r="BV276">
            <v>3371237.1497896183</v>
          </cell>
          <cell r="BW276">
            <v>4725068.4488909151</v>
          </cell>
          <cell r="BX276">
            <v>1837727.4642141988</v>
          </cell>
          <cell r="BY276">
            <v>2936288.5129769309</v>
          </cell>
          <cell r="CA276">
            <v>-840885.28100737871</v>
          </cell>
          <cell r="CD276">
            <v>0</v>
          </cell>
          <cell r="CE276">
            <v>3823606.4028757033</v>
          </cell>
          <cell r="CF276">
            <v>0</v>
          </cell>
          <cell r="CG276">
            <v>3591451.4696645495</v>
          </cell>
          <cell r="CH276">
            <v>26386547</v>
          </cell>
          <cell r="CI276">
            <v>1288743.1440999995</v>
          </cell>
          <cell r="CJ276">
            <v>6063882.790459998</v>
          </cell>
          <cell r="CK276">
            <v>-4775139.6463599987</v>
          </cell>
          <cell r="CL276">
            <v>92396437.658852756</v>
          </cell>
          <cell r="CM276">
            <v>107291932.40222897</v>
          </cell>
          <cell r="CO276">
            <v>4653305.9456743049</v>
          </cell>
          <cell r="CP276">
            <v>1353656.59</v>
          </cell>
          <cell r="CQ276">
            <v>671488.77</v>
          </cell>
          <cell r="CR276">
            <v>3402585.8684109184</v>
          </cell>
          <cell r="CS276">
            <v>51245.03</v>
          </cell>
          <cell r="CT276">
            <v>2604669.8383469554</v>
          </cell>
          <cell r="CU276">
            <v>1447422.4174680628</v>
          </cell>
        </row>
        <row r="277">
          <cell r="B277" t="str">
            <v>Valkeakoski</v>
          </cell>
          <cell r="C277">
            <v>21137</v>
          </cell>
          <cell r="Q277">
            <v>1143</v>
          </cell>
          <cell r="R277">
            <v>267</v>
          </cell>
          <cell r="S277">
            <v>1518</v>
          </cell>
          <cell r="T277">
            <v>726</v>
          </cell>
          <cell r="U277">
            <v>698</v>
          </cell>
          <cell r="V277">
            <v>11196</v>
          </cell>
          <cell r="W277">
            <v>3246</v>
          </cell>
          <cell r="X277">
            <v>1621</v>
          </cell>
          <cell r="Y277">
            <v>722</v>
          </cell>
          <cell r="AE277">
            <v>1.0785943542768299</v>
          </cell>
          <cell r="AF277">
            <v>26856337.164559539</v>
          </cell>
          <cell r="AG277">
            <v>833</v>
          </cell>
          <cell r="AH277">
            <v>9294</v>
          </cell>
          <cell r="AJ277">
            <v>726</v>
          </cell>
          <cell r="AK277">
            <v>3.4347352982920944E-2</v>
          </cell>
          <cell r="AM277">
            <v>0</v>
          </cell>
          <cell r="AN277">
            <v>43</v>
          </cell>
          <cell r="AP277">
            <v>0</v>
          </cell>
          <cell r="AQ277">
            <v>0</v>
          </cell>
          <cell r="AR277">
            <v>272.04000000000002</v>
          </cell>
          <cell r="AS277">
            <v>77.69813262755477</v>
          </cell>
          <cell r="AU277">
            <v>615</v>
          </cell>
          <cell r="AV277">
            <v>6444</v>
          </cell>
          <cell r="AW277">
            <v>9.5437616387337054E-2</v>
          </cell>
          <cell r="AY277">
            <v>0</v>
          </cell>
          <cell r="AZ277">
            <v>6856</v>
          </cell>
          <cell r="BA277">
            <v>8116</v>
          </cell>
          <cell r="BB277">
            <v>0.84475110892065053</v>
          </cell>
          <cell r="BD277">
            <v>0</v>
          </cell>
          <cell r="BE277">
            <v>1</v>
          </cell>
          <cell r="BF277">
            <v>-133368.16</v>
          </cell>
          <cell r="BG277">
            <v>-163169.91999999998</v>
          </cell>
          <cell r="BI277">
            <v>-352971.2</v>
          </cell>
          <cell r="BL277">
            <v>606941</v>
          </cell>
          <cell r="BM277">
            <v>-842299.49505495303</v>
          </cell>
          <cell r="BO277">
            <v>29654.960622604936</v>
          </cell>
          <cell r="BP277">
            <v>1300662</v>
          </cell>
          <cell r="BQ277">
            <v>441444</v>
          </cell>
          <cell r="BR277">
            <v>804355.63999164151</v>
          </cell>
          <cell r="BS277">
            <v>27221.020783908443</v>
          </cell>
          <cell r="BT277">
            <v>143785.43598050371</v>
          </cell>
          <cell r="BU277">
            <v>492082.13330480817</v>
          </cell>
          <cell r="BV277">
            <v>907246.16303419892</v>
          </cell>
          <cell r="BW277">
            <v>1486362.2494838221</v>
          </cell>
          <cell r="BX277">
            <v>409666.72623455676</v>
          </cell>
          <cell r="BY277">
            <v>765592.40180318756</v>
          </cell>
          <cell r="CA277">
            <v>113355.31144835742</v>
          </cell>
          <cell r="CD277">
            <v>0</v>
          </cell>
          <cell r="CE277">
            <v>907560.13623735099</v>
          </cell>
          <cell r="CF277">
            <v>0</v>
          </cell>
          <cell r="CG277">
            <v>4464690.9652617574</v>
          </cell>
          <cell r="CH277">
            <v>667991</v>
          </cell>
          <cell r="CI277">
            <v>325227.35850000003</v>
          </cell>
          <cell r="CJ277">
            <v>526766.36862000008</v>
          </cell>
          <cell r="CK277">
            <v>-201539.01012000005</v>
          </cell>
          <cell r="CL277">
            <v>33648273.110568784</v>
          </cell>
          <cell r="CM277">
            <v>37223587.087952644</v>
          </cell>
          <cell r="CO277">
            <v>1376434.5909606868</v>
          </cell>
          <cell r="CP277">
            <v>438446.84</v>
          </cell>
          <cell r="CQ277">
            <v>279841.23</v>
          </cell>
          <cell r="CR277">
            <v>1011053.6427007347</v>
          </cell>
          <cell r="CS277">
            <v>17474.82</v>
          </cell>
          <cell r="CT277">
            <v>1330106.8723485456</v>
          </cell>
          <cell r="CU277">
            <v>414267.45020893443</v>
          </cell>
        </row>
        <row r="278">
          <cell r="B278" t="str">
            <v>Varkaus</v>
          </cell>
          <cell r="C278">
            <v>20829</v>
          </cell>
          <cell r="Q278">
            <v>882</v>
          </cell>
          <cell r="R278">
            <v>165</v>
          </cell>
          <cell r="S278">
            <v>1120</v>
          </cell>
          <cell r="T278">
            <v>596</v>
          </cell>
          <cell r="U278">
            <v>657</v>
          </cell>
          <cell r="V278">
            <v>11262</v>
          </cell>
          <cell r="W278">
            <v>3413</v>
          </cell>
          <cell r="X278">
            <v>1898</v>
          </cell>
          <cell r="Y278">
            <v>836</v>
          </cell>
          <cell r="AE278">
            <v>1.5377398375995559</v>
          </cell>
          <cell r="AF278">
            <v>37730848.865131438</v>
          </cell>
          <cell r="AG278">
            <v>1212</v>
          </cell>
          <cell r="AH278">
            <v>9069</v>
          </cell>
          <cell r="AJ278">
            <v>659</v>
          </cell>
          <cell r="AK278">
            <v>3.1638580824811559E-2</v>
          </cell>
          <cell r="AM278">
            <v>0</v>
          </cell>
          <cell r="AN278">
            <v>42</v>
          </cell>
          <cell r="AP278">
            <v>0</v>
          </cell>
          <cell r="AQ278">
            <v>0</v>
          </cell>
          <cell r="AR278">
            <v>385.63</v>
          </cell>
          <cell r="AS278">
            <v>54.012913933044629</v>
          </cell>
          <cell r="AU278">
            <v>751</v>
          </cell>
          <cell r="AV278">
            <v>5624</v>
          </cell>
          <cell r="AW278">
            <v>0.13353485064011381</v>
          </cell>
          <cell r="AY278">
            <v>0</v>
          </cell>
          <cell r="AZ278">
            <v>8294</v>
          </cell>
          <cell r="BA278">
            <v>7463</v>
          </cell>
          <cell r="BB278">
            <v>1.1113493233284202</v>
          </cell>
          <cell r="BD278">
            <v>0</v>
          </cell>
          <cell r="BE278">
            <v>1</v>
          </cell>
          <cell r="BF278">
            <v>-133488.04999999999</v>
          </cell>
          <cell r="BG278">
            <v>-163316.6</v>
          </cell>
          <cell r="BI278">
            <v>-353288.5</v>
          </cell>
          <cell r="BL278">
            <v>496889</v>
          </cell>
          <cell r="BM278">
            <v>-1579359.0302348405</v>
          </cell>
          <cell r="BO278">
            <v>-27351.97135592252</v>
          </cell>
          <cell r="BP278">
            <v>1653793</v>
          </cell>
          <cell r="BQ278">
            <v>512148</v>
          </cell>
          <cell r="BR278">
            <v>1193037.4448902451</v>
          </cell>
          <cell r="BS278">
            <v>56295.40430510851</v>
          </cell>
          <cell r="BT278">
            <v>159674.2018735389</v>
          </cell>
          <cell r="BU278">
            <v>682568.98840266746</v>
          </cell>
          <cell r="BV278">
            <v>970869.22769088577</v>
          </cell>
          <cell r="BW278">
            <v>1570206.396035505</v>
          </cell>
          <cell r="BX278">
            <v>455376.49303466274</v>
          </cell>
          <cell r="BY278">
            <v>874237.16796864336</v>
          </cell>
          <cell r="CA278">
            <v>208764.35289750661</v>
          </cell>
          <cell r="CD278">
            <v>0</v>
          </cell>
          <cell r="CE278">
            <v>1069398.2575607456</v>
          </cell>
          <cell r="CF278">
            <v>0</v>
          </cell>
          <cell r="CG278">
            <v>8596995.4642208926</v>
          </cell>
          <cell r="CH278">
            <v>-2435087</v>
          </cell>
          <cell r="CI278">
            <v>314216.52630000003</v>
          </cell>
          <cell r="CJ278">
            <v>234775.41102000003</v>
          </cell>
          <cell r="CK278">
            <v>79441.115279999998</v>
          </cell>
          <cell r="CL278">
            <v>43580428.985813171</v>
          </cell>
          <cell r="CM278">
            <v>48591685.394365251</v>
          </cell>
          <cell r="CO278">
            <v>1326817.3212418391</v>
          </cell>
          <cell r="CP278">
            <v>339508.13</v>
          </cell>
          <cell r="CQ278">
            <v>307780.28999999998</v>
          </cell>
          <cell r="CR278">
            <v>956940.24611102277</v>
          </cell>
          <cell r="CS278">
            <v>14345.72</v>
          </cell>
          <cell r="CT278">
            <v>1145447.8800521635</v>
          </cell>
          <cell r="CU278">
            <v>396677.67998586537</v>
          </cell>
        </row>
        <row r="279">
          <cell r="B279" t="str">
            <v>Vehmaa</v>
          </cell>
          <cell r="C279">
            <v>2285</v>
          </cell>
          <cell r="Q279">
            <v>124</v>
          </cell>
          <cell r="R279">
            <v>20</v>
          </cell>
          <cell r="S279">
            <v>135</v>
          </cell>
          <cell r="T279">
            <v>61</v>
          </cell>
          <cell r="U279">
            <v>74</v>
          </cell>
          <cell r="V279">
            <v>1231</v>
          </cell>
          <cell r="W279">
            <v>354</v>
          </cell>
          <cell r="X279">
            <v>181</v>
          </cell>
          <cell r="Y279">
            <v>105</v>
          </cell>
          <cell r="AE279">
            <v>1.1416446648865317</v>
          </cell>
          <cell r="AF279">
            <v>3072999.1938150241</v>
          </cell>
          <cell r="AG279">
            <v>68</v>
          </cell>
          <cell r="AH279">
            <v>1054</v>
          </cell>
          <cell r="AJ279">
            <v>50</v>
          </cell>
          <cell r="AK279">
            <v>2.1881838074398249E-2</v>
          </cell>
          <cell r="AM279">
            <v>0</v>
          </cell>
          <cell r="AN279">
            <v>16</v>
          </cell>
          <cell r="AP279">
            <v>0</v>
          </cell>
          <cell r="AQ279">
            <v>0</v>
          </cell>
          <cell r="AR279">
            <v>188.85</v>
          </cell>
          <cell r="AS279">
            <v>12.099549907333863</v>
          </cell>
          <cell r="AU279">
            <v>111</v>
          </cell>
          <cell r="AV279">
            <v>649</v>
          </cell>
          <cell r="AW279">
            <v>0.17103235747303544</v>
          </cell>
          <cell r="AY279">
            <v>0</v>
          </cell>
          <cell r="AZ279">
            <v>741</v>
          </cell>
          <cell r="BA279">
            <v>1004</v>
          </cell>
          <cell r="BB279">
            <v>0.73804780876494025</v>
          </cell>
          <cell r="BD279">
            <v>0</v>
          </cell>
          <cell r="BE279">
            <v>0</v>
          </cell>
          <cell r="BF279">
            <v>-14613.96</v>
          </cell>
          <cell r="BG279">
            <v>-17879.52</v>
          </cell>
          <cell r="BI279">
            <v>-38677.199999999997</v>
          </cell>
          <cell r="BL279">
            <v>-27273</v>
          </cell>
          <cell r="BM279">
            <v>8550.5556847761763</v>
          </cell>
          <cell r="BO279">
            <v>4954.2125695180148</v>
          </cell>
          <cell r="BP279">
            <v>248075</v>
          </cell>
          <cell r="BQ279">
            <v>85184</v>
          </cell>
          <cell r="BR279">
            <v>189146.44913137591</v>
          </cell>
          <cell r="BS279">
            <v>8965.572928964224</v>
          </cell>
          <cell r="BT279">
            <v>6698.7777193360425</v>
          </cell>
          <cell r="BU279">
            <v>69879.024130884587</v>
          </cell>
          <cell r="BV279">
            <v>152070.04491837331</v>
          </cell>
          <cell r="BW279">
            <v>249805.59383009965</v>
          </cell>
          <cell r="BX279">
            <v>73752.966817995606</v>
          </cell>
          <cell r="BY279">
            <v>117200.99420505411</v>
          </cell>
          <cell r="CA279">
            <v>-2681.9647554392523</v>
          </cell>
          <cell r="CD279">
            <v>0</v>
          </cell>
          <cell r="CE279">
            <v>159065.56569936004</v>
          </cell>
          <cell r="CF279">
            <v>0</v>
          </cell>
          <cell r="CG279">
            <v>1518392.1570508375</v>
          </cell>
          <cell r="CH279">
            <v>-491209</v>
          </cell>
          <cell r="CI279">
            <v>17671.706000000002</v>
          </cell>
          <cell r="CJ279">
            <v>61171.29</v>
          </cell>
          <cell r="CK279">
            <v>-43499.584000000003</v>
          </cell>
          <cell r="CL279">
            <v>4393130.053992223</v>
          </cell>
          <cell r="CM279">
            <v>5550172.7313453984</v>
          </cell>
          <cell r="CO279">
            <v>139877.57798235686</v>
          </cell>
          <cell r="CP279">
            <v>40984.32</v>
          </cell>
          <cell r="CQ279">
            <v>32044.799999999999</v>
          </cell>
          <cell r="CR279">
            <v>95169.499878256684</v>
          </cell>
          <cell r="CS279">
            <v>1468.27</v>
          </cell>
          <cell r="CT279">
            <v>130831.70826577942</v>
          </cell>
          <cell r="CU279">
            <v>41803.595525662953</v>
          </cell>
        </row>
        <row r="280">
          <cell r="B280" t="str">
            <v>Vesanto</v>
          </cell>
          <cell r="C280">
            <v>2058</v>
          </cell>
          <cell r="Q280">
            <v>63</v>
          </cell>
          <cell r="R280">
            <v>12</v>
          </cell>
          <cell r="S280">
            <v>101</v>
          </cell>
          <cell r="T280">
            <v>45</v>
          </cell>
          <cell r="U280">
            <v>58</v>
          </cell>
          <cell r="V280">
            <v>953</v>
          </cell>
          <cell r="W280">
            <v>448</v>
          </cell>
          <cell r="X280">
            <v>257</v>
          </cell>
          <cell r="Y280">
            <v>121</v>
          </cell>
          <cell r="AE280">
            <v>2.0614415474465746</v>
          </cell>
          <cell r="AF280">
            <v>4997602.2180718696</v>
          </cell>
          <cell r="AG280">
            <v>94</v>
          </cell>
          <cell r="AH280">
            <v>807</v>
          </cell>
          <cell r="AJ280">
            <v>33</v>
          </cell>
          <cell r="AK280">
            <v>1.6034985422740525E-2</v>
          </cell>
          <cell r="AM280">
            <v>0</v>
          </cell>
          <cell r="AN280">
            <v>4</v>
          </cell>
          <cell r="AP280">
            <v>0</v>
          </cell>
          <cell r="AQ280">
            <v>0</v>
          </cell>
          <cell r="AR280">
            <v>422.62</v>
          </cell>
          <cell r="AS280">
            <v>4.8696228290189767</v>
          </cell>
          <cell r="AU280">
            <v>79</v>
          </cell>
          <cell r="AV280">
            <v>490</v>
          </cell>
          <cell r="AW280">
            <v>0.16122448979591836</v>
          </cell>
          <cell r="AY280">
            <v>0.80399999999999994</v>
          </cell>
          <cell r="AZ280">
            <v>557</v>
          </cell>
          <cell r="BA280">
            <v>677</v>
          </cell>
          <cell r="BB280">
            <v>0.82274741506646976</v>
          </cell>
          <cell r="BD280">
            <v>0</v>
          </cell>
          <cell r="BE280">
            <v>0</v>
          </cell>
          <cell r="BF280">
            <v>-13213.14</v>
          </cell>
          <cell r="BG280">
            <v>-16165.68</v>
          </cell>
          <cell r="BI280">
            <v>-34969.799999999996</v>
          </cell>
          <cell r="BL280">
            <v>-66078</v>
          </cell>
          <cell r="BM280">
            <v>-50168.939743789444</v>
          </cell>
          <cell r="BO280">
            <v>186918.53762630746</v>
          </cell>
          <cell r="BP280">
            <v>272212</v>
          </cell>
          <cell r="BQ280">
            <v>80979</v>
          </cell>
          <cell r="BR280">
            <v>222117.16686815341</v>
          </cell>
          <cell r="BS280">
            <v>13393.678597821072</v>
          </cell>
          <cell r="BT280">
            <v>24441.044251301781</v>
          </cell>
          <cell r="BU280">
            <v>105814.7538803817</v>
          </cell>
          <cell r="BV280">
            <v>121929.47807716508</v>
          </cell>
          <cell r="BW280">
            <v>201205.73777891742</v>
          </cell>
          <cell r="BX280">
            <v>64741.537510849092</v>
          </cell>
          <cell r="BY280">
            <v>110994.11100456932</v>
          </cell>
          <cell r="CA280">
            <v>-6743.0523239666945</v>
          </cell>
          <cell r="CD280">
            <v>0</v>
          </cell>
          <cell r="CE280">
            <v>154615.7049721652</v>
          </cell>
          <cell r="CF280">
            <v>0</v>
          </cell>
          <cell r="CG280">
            <v>2336856.9157863618</v>
          </cell>
          <cell r="CH280">
            <v>141017</v>
          </cell>
          <cell r="CI280">
            <v>189019.28610000003</v>
          </cell>
          <cell r="CJ280">
            <v>45810.499400000001</v>
          </cell>
          <cell r="CK280">
            <v>143208.78670000003</v>
          </cell>
          <cell r="CL280">
            <v>8855433.846994983</v>
          </cell>
          <cell r="CM280">
            <v>9519298.5419177674</v>
          </cell>
          <cell r="CO280">
            <v>91560.226316524975</v>
          </cell>
          <cell r="CP280">
            <v>27536.34</v>
          </cell>
          <cell r="CQ280">
            <v>41357.82</v>
          </cell>
          <cell r="CR280">
            <v>67118.582965959984</v>
          </cell>
          <cell r="CS280">
            <v>1083.1500000000001</v>
          </cell>
          <cell r="CT280">
            <v>113175.46387955986</v>
          </cell>
          <cell r="CU280">
            <v>29843.756955585042</v>
          </cell>
        </row>
        <row r="281">
          <cell r="B281" t="str">
            <v>Vesilahti</v>
          </cell>
          <cell r="C281">
            <v>4393</v>
          </cell>
          <cell r="Q281">
            <v>286</v>
          </cell>
          <cell r="R281">
            <v>70</v>
          </cell>
          <cell r="S281">
            <v>416</v>
          </cell>
          <cell r="T281">
            <v>229</v>
          </cell>
          <cell r="U281">
            <v>191</v>
          </cell>
          <cell r="V281">
            <v>2394</v>
          </cell>
          <cell r="W281">
            <v>463</v>
          </cell>
          <cell r="X281">
            <v>227</v>
          </cell>
          <cell r="Y281">
            <v>117</v>
          </cell>
          <cell r="AE281">
            <v>0.75846510527739774</v>
          </cell>
          <cell r="AF281">
            <v>3925022.0304156905</v>
          </cell>
          <cell r="AG281">
            <v>125</v>
          </cell>
          <cell r="AH281">
            <v>2109</v>
          </cell>
          <cell r="AJ281">
            <v>77</v>
          </cell>
          <cell r="AK281">
            <v>1.7527885272023674E-2</v>
          </cell>
          <cell r="AM281">
            <v>0</v>
          </cell>
          <cell r="AN281">
            <v>15</v>
          </cell>
          <cell r="AP281">
            <v>0</v>
          </cell>
          <cell r="AQ281">
            <v>0</v>
          </cell>
          <cell r="AR281">
            <v>301.02</v>
          </cell>
          <cell r="AS281">
            <v>14.593714703341972</v>
          </cell>
          <cell r="AU281">
            <v>115</v>
          </cell>
          <cell r="AV281">
            <v>1518</v>
          </cell>
          <cell r="AW281">
            <v>7.575757575757576E-2</v>
          </cell>
          <cell r="AY281">
            <v>0</v>
          </cell>
          <cell r="AZ281">
            <v>844</v>
          </cell>
          <cell r="BA281">
            <v>1920</v>
          </cell>
          <cell r="BB281">
            <v>0.43958333333333333</v>
          </cell>
          <cell r="BD281">
            <v>0</v>
          </cell>
          <cell r="BE281">
            <v>0</v>
          </cell>
          <cell r="BF281">
            <v>-28142.6</v>
          </cell>
          <cell r="BG281">
            <v>-34431.199999999997</v>
          </cell>
          <cell r="BI281">
            <v>-74482</v>
          </cell>
          <cell r="BL281">
            <v>7844</v>
          </cell>
          <cell r="BM281">
            <v>-96611.706670059924</v>
          </cell>
          <cell r="BO281">
            <v>-17408.788966968656</v>
          </cell>
          <cell r="BP281">
            <v>372593</v>
          </cell>
          <cell r="BQ281">
            <v>113630</v>
          </cell>
          <cell r="BR281">
            <v>247453.05399288182</v>
          </cell>
          <cell r="BS281">
            <v>4791.8498891098261</v>
          </cell>
          <cell r="BT281">
            <v>24729.809662821259</v>
          </cell>
          <cell r="BU281">
            <v>87174.841359042373</v>
          </cell>
          <cell r="BV281">
            <v>227204.16309526682</v>
          </cell>
          <cell r="BW281">
            <v>331634.24889975326</v>
          </cell>
          <cell r="BX281">
            <v>90740.245282264761</v>
          </cell>
          <cell r="BY281">
            <v>175356.23759167743</v>
          </cell>
          <cell r="CA281">
            <v>12771.239554456046</v>
          </cell>
          <cell r="CD281">
            <v>0</v>
          </cell>
          <cell r="CE281">
            <v>232811.23449427751</v>
          </cell>
          <cell r="CF281">
            <v>0</v>
          </cell>
          <cell r="CG281">
            <v>2001247.5382749531</v>
          </cell>
          <cell r="CH281">
            <v>-922925</v>
          </cell>
          <cell r="CI281">
            <v>167269.49410000001</v>
          </cell>
          <cell r="CJ281">
            <v>107987.71728</v>
          </cell>
          <cell r="CK281">
            <v>59281.776820000014</v>
          </cell>
          <cell r="CL281">
            <v>5923029.23289805</v>
          </cell>
          <cell r="CM281">
            <v>7722465.2828947045</v>
          </cell>
          <cell r="CO281">
            <v>295805.12815430894</v>
          </cell>
          <cell r="CP281">
            <v>121778.93000000001</v>
          </cell>
          <cell r="CQ281">
            <v>40406.49</v>
          </cell>
          <cell r="CR281">
            <v>205885.68833210849</v>
          </cell>
          <cell r="CS281">
            <v>5512.03</v>
          </cell>
          <cell r="CT281">
            <v>276442.23353489902</v>
          </cell>
          <cell r="CU281">
            <v>83623.577355762682</v>
          </cell>
        </row>
        <row r="282">
          <cell r="B282" t="str">
            <v>Veteli</v>
          </cell>
          <cell r="C282">
            <v>3166</v>
          </cell>
          <cell r="Q282">
            <v>163</v>
          </cell>
          <cell r="R282">
            <v>40</v>
          </cell>
          <cell r="S282">
            <v>244</v>
          </cell>
          <cell r="T282">
            <v>95</v>
          </cell>
          <cell r="U282">
            <v>95</v>
          </cell>
          <cell r="V282">
            <v>1605</v>
          </cell>
          <cell r="W282">
            <v>500</v>
          </cell>
          <cell r="X282">
            <v>290</v>
          </cell>
          <cell r="Y282">
            <v>134</v>
          </cell>
          <cell r="AE282">
            <v>1.322755424667583</v>
          </cell>
          <cell r="AF282">
            <v>4933279.8485581344</v>
          </cell>
          <cell r="AG282">
            <v>90</v>
          </cell>
          <cell r="AH282">
            <v>1436</v>
          </cell>
          <cell r="AJ282">
            <v>69</v>
          </cell>
          <cell r="AK282">
            <v>2.1794061907770057E-2</v>
          </cell>
          <cell r="AM282">
            <v>0</v>
          </cell>
          <cell r="AN282">
            <v>51</v>
          </cell>
          <cell r="AP282">
            <v>0</v>
          </cell>
          <cell r="AQ282">
            <v>0</v>
          </cell>
          <cell r="AR282">
            <v>502.13</v>
          </cell>
          <cell r="AS282">
            <v>6.3051401031605359</v>
          </cell>
          <cell r="AU282">
            <v>88</v>
          </cell>
          <cell r="AV282">
            <v>828</v>
          </cell>
          <cell r="AW282">
            <v>0.10628019323671498</v>
          </cell>
          <cell r="AY282">
            <v>0.18286666666666668</v>
          </cell>
          <cell r="AZ282">
            <v>1087</v>
          </cell>
          <cell r="BA282">
            <v>1281</v>
          </cell>
          <cell r="BB282">
            <v>0.84855581576893058</v>
          </cell>
          <cell r="BD282">
            <v>0</v>
          </cell>
          <cell r="BE282">
            <v>0</v>
          </cell>
          <cell r="BF282">
            <v>-20292.96</v>
          </cell>
          <cell r="BG282">
            <v>-24827.52</v>
          </cell>
          <cell r="BI282">
            <v>-53707.199999999997</v>
          </cell>
          <cell r="BL282">
            <v>-2352</v>
          </cell>
          <cell r="BM282">
            <v>-15660.653221790679</v>
          </cell>
          <cell r="BO282">
            <v>96922.8365674261</v>
          </cell>
          <cell r="BP282">
            <v>317973</v>
          </cell>
          <cell r="BQ282">
            <v>108817</v>
          </cell>
          <cell r="BR282">
            <v>294373.60149089992</v>
          </cell>
          <cell r="BS282">
            <v>16327.450232480376</v>
          </cell>
          <cell r="BT282">
            <v>23733.81038234982</v>
          </cell>
          <cell r="BU282">
            <v>124141.35144134986</v>
          </cell>
          <cell r="BV282">
            <v>210098.31038825971</v>
          </cell>
          <cell r="BW282">
            <v>352062.1337239467</v>
          </cell>
          <cell r="BX282">
            <v>99079.527335056671</v>
          </cell>
          <cell r="BY282">
            <v>163968.8276254966</v>
          </cell>
          <cell r="CA282">
            <v>-21589.971063933001</v>
          </cell>
          <cell r="CD282">
            <v>0</v>
          </cell>
          <cell r="CE282">
            <v>233081.60563204729</v>
          </cell>
          <cell r="CF282">
            <v>0</v>
          </cell>
          <cell r="CG282">
            <v>2782829.5549176997</v>
          </cell>
          <cell r="CH282">
            <v>-175127</v>
          </cell>
          <cell r="CI282">
            <v>61171.290000000008</v>
          </cell>
          <cell r="CJ282">
            <v>28682.538200000003</v>
          </cell>
          <cell r="CK282">
            <v>32488.751800000005</v>
          </cell>
          <cell r="CL282">
            <v>8637596.8055616803</v>
          </cell>
          <cell r="CM282">
            <v>9677499.3625343889</v>
          </cell>
          <cell r="CO282">
            <v>174832.09927367815</v>
          </cell>
          <cell r="CP282">
            <v>65318.76</v>
          </cell>
          <cell r="CQ282">
            <v>46264.68</v>
          </cell>
          <cell r="CR282">
            <v>123916.71215547768</v>
          </cell>
          <cell r="CS282">
            <v>2286.65</v>
          </cell>
          <cell r="CT282">
            <v>185997.65773482004</v>
          </cell>
          <cell r="CU282">
            <v>51303.09996231382</v>
          </cell>
        </row>
        <row r="283">
          <cell r="B283" t="str">
            <v>Vieremä</v>
          </cell>
          <cell r="C283">
            <v>3676</v>
          </cell>
          <cell r="Q283">
            <v>212</v>
          </cell>
          <cell r="R283">
            <v>43</v>
          </cell>
          <cell r="S283">
            <v>237</v>
          </cell>
          <cell r="T283">
            <v>125</v>
          </cell>
          <cell r="U283">
            <v>120</v>
          </cell>
          <cell r="V283">
            <v>1988</v>
          </cell>
          <cell r="W283">
            <v>529</v>
          </cell>
          <cell r="X283">
            <v>290</v>
          </cell>
          <cell r="Y283">
            <v>132</v>
          </cell>
          <cell r="AE283">
            <v>1.4979044403657074</v>
          </cell>
          <cell r="AF283">
            <v>6486417.5394399529</v>
          </cell>
          <cell r="AG283">
            <v>146</v>
          </cell>
          <cell r="AH283">
            <v>1690</v>
          </cell>
          <cell r="AJ283">
            <v>114</v>
          </cell>
          <cell r="AK283">
            <v>3.1011969532100107E-2</v>
          </cell>
          <cell r="AM283">
            <v>0</v>
          </cell>
          <cell r="AN283">
            <v>3</v>
          </cell>
          <cell r="AP283">
            <v>0</v>
          </cell>
          <cell r="AQ283">
            <v>0</v>
          </cell>
          <cell r="AR283">
            <v>925.21</v>
          </cell>
          <cell r="AS283">
            <v>3.9731520411582233</v>
          </cell>
          <cell r="AU283">
            <v>137</v>
          </cell>
          <cell r="AV283">
            <v>1049</v>
          </cell>
          <cell r="AW283">
            <v>0.13060057197330791</v>
          </cell>
          <cell r="AY283">
            <v>0.18396666666666667</v>
          </cell>
          <cell r="AZ283">
            <v>2052</v>
          </cell>
          <cell r="BA283">
            <v>1520</v>
          </cell>
          <cell r="BB283">
            <v>1.35</v>
          </cell>
          <cell r="BD283">
            <v>0</v>
          </cell>
          <cell r="BE283">
            <v>0</v>
          </cell>
          <cell r="BF283">
            <v>-23252.35</v>
          </cell>
          <cell r="BG283">
            <v>-28448.2</v>
          </cell>
          <cell r="BI283">
            <v>-61539.5</v>
          </cell>
          <cell r="BL283">
            <v>81614</v>
          </cell>
          <cell r="BM283">
            <v>-114242.17739892926</v>
          </cell>
          <cell r="BO283">
            <v>104347.35000475124</v>
          </cell>
          <cell r="BP283">
            <v>384706</v>
          </cell>
          <cell r="BQ283">
            <v>121762</v>
          </cell>
          <cell r="BR283">
            <v>310293.88668585266</v>
          </cell>
          <cell r="BS283">
            <v>16652.303525979642</v>
          </cell>
          <cell r="BT283">
            <v>51151.930757798465</v>
          </cell>
          <cell r="BU283">
            <v>148958.92855102531</v>
          </cell>
          <cell r="BV283">
            <v>218427.78682115505</v>
          </cell>
          <cell r="BW283">
            <v>366883.53876372147</v>
          </cell>
          <cell r="BX283">
            <v>109056.87091837132</v>
          </cell>
          <cell r="BY283">
            <v>190013.84041287802</v>
          </cell>
          <cell r="CA283">
            <v>-60398.975403779266</v>
          </cell>
          <cell r="CD283">
            <v>0</v>
          </cell>
          <cell r="CE283">
            <v>272572.40915278619</v>
          </cell>
          <cell r="CF283">
            <v>0</v>
          </cell>
          <cell r="CG283">
            <v>1209443.18572223</v>
          </cell>
          <cell r="CH283">
            <v>44720</v>
          </cell>
          <cell r="CI283">
            <v>146811.09600000002</v>
          </cell>
          <cell r="CJ283">
            <v>78326.438439999998</v>
          </cell>
          <cell r="CK283">
            <v>68484.657560000021</v>
          </cell>
          <cell r="CL283">
            <v>8976832.0511109121</v>
          </cell>
          <cell r="CM283">
            <v>10359487.400351956</v>
          </cell>
          <cell r="CO283">
            <v>184812.94891271761</v>
          </cell>
          <cell r="CP283">
            <v>75351.38</v>
          </cell>
          <cell r="CQ283">
            <v>47616.57</v>
          </cell>
          <cell r="CR283">
            <v>126680.89810184293</v>
          </cell>
          <cell r="CS283">
            <v>3008.75</v>
          </cell>
          <cell r="CT283">
            <v>202154.03557884454</v>
          </cell>
          <cell r="CU283">
            <v>63784.269377082222</v>
          </cell>
        </row>
        <row r="284">
          <cell r="B284" t="str">
            <v>Vihti</v>
          </cell>
          <cell r="C284">
            <v>29211</v>
          </cell>
          <cell r="Q284">
            <v>1835</v>
          </cell>
          <cell r="R284">
            <v>401</v>
          </cell>
          <cell r="S284">
            <v>2548</v>
          </cell>
          <cell r="T284">
            <v>1160</v>
          </cell>
          <cell r="U284">
            <v>1108</v>
          </cell>
          <cell r="V284">
            <v>16710</v>
          </cell>
          <cell r="W284">
            <v>3474</v>
          </cell>
          <cell r="X284">
            <v>1472</v>
          </cell>
          <cell r="Y284">
            <v>503</v>
          </cell>
          <cell r="AE284">
            <v>0.77767849944981338</v>
          </cell>
          <cell r="AF284">
            <v>26760351.110670771</v>
          </cell>
          <cell r="AG284">
            <v>1077</v>
          </cell>
          <cell r="AH284">
            <v>14551</v>
          </cell>
          <cell r="AJ284">
            <v>1556</v>
          </cell>
          <cell r="AK284">
            <v>5.3267604669473827E-2</v>
          </cell>
          <cell r="AM284">
            <v>0</v>
          </cell>
          <cell r="AN284">
            <v>491</v>
          </cell>
          <cell r="AP284">
            <v>0</v>
          </cell>
          <cell r="AQ284">
            <v>0</v>
          </cell>
          <cell r="AR284">
            <v>522.02</v>
          </cell>
          <cell r="AS284">
            <v>55.957626144592162</v>
          </cell>
          <cell r="AU284">
            <v>1495</v>
          </cell>
          <cell r="AV284">
            <v>10091</v>
          </cell>
          <cell r="AW284">
            <v>0.14815181845208603</v>
          </cell>
          <cell r="AY284">
            <v>0</v>
          </cell>
          <cell r="AZ284">
            <v>8176</v>
          </cell>
          <cell r="BA284">
            <v>13307</v>
          </cell>
          <cell r="BB284">
            <v>0.61441346659652818</v>
          </cell>
          <cell r="BD284">
            <v>0</v>
          </cell>
          <cell r="BE284">
            <v>1</v>
          </cell>
          <cell r="BF284">
            <v>-183330.74</v>
          </cell>
          <cell r="BG284">
            <v>-224296.88</v>
          </cell>
          <cell r="BI284">
            <v>-485201.8</v>
          </cell>
          <cell r="BL284">
            <v>-203115</v>
          </cell>
          <cell r="BM284">
            <v>-1982351.6452671355</v>
          </cell>
          <cell r="BO284">
            <v>94447.855535522103</v>
          </cell>
          <cell r="BP284">
            <v>2001890</v>
          </cell>
          <cell r="BQ284">
            <v>666810</v>
          </cell>
          <cell r="BR284">
            <v>1272981.3959105464</v>
          </cell>
          <cell r="BS284">
            <v>-2804.2325492603327</v>
          </cell>
          <cell r="BT284">
            <v>-241738.51153038506</v>
          </cell>
          <cell r="BU284">
            <v>313170.38375441561</v>
          </cell>
          <cell r="BV284">
            <v>1325133.6142187256</v>
          </cell>
          <cell r="BW284">
            <v>2049572.9673950246</v>
          </cell>
          <cell r="BX284">
            <v>606296.42180101236</v>
          </cell>
          <cell r="BY284">
            <v>1053102.9774397961</v>
          </cell>
          <cell r="CA284">
            <v>111420.98224633394</v>
          </cell>
          <cell r="CD284">
            <v>0</v>
          </cell>
          <cell r="CE284">
            <v>1311766.7570832449</v>
          </cell>
          <cell r="CF284">
            <v>0</v>
          </cell>
          <cell r="CG284">
            <v>-1301807.2308052953</v>
          </cell>
          <cell r="CH284">
            <v>-2662384</v>
          </cell>
          <cell r="CI284">
            <v>855582.44279999996</v>
          </cell>
          <cell r="CJ284">
            <v>741545.56462000019</v>
          </cell>
          <cell r="CK284">
            <v>114036.87817999977</v>
          </cell>
          <cell r="CL284">
            <v>18015305.17719591</v>
          </cell>
          <cell r="CM284">
            <v>23110771.241102777</v>
          </cell>
          <cell r="CO284">
            <v>2202203.2952758847</v>
          </cell>
          <cell r="CP284">
            <v>711995.83000000007</v>
          </cell>
          <cell r="CQ284">
            <v>272831.43</v>
          </cell>
          <cell r="CR284">
            <v>1587818.4283660841</v>
          </cell>
          <cell r="CS284">
            <v>27921.200000000001</v>
          </cell>
          <cell r="CT284">
            <v>2377706.1078043422</v>
          </cell>
          <cell r="CU284">
            <v>631601.89009699191</v>
          </cell>
        </row>
        <row r="285">
          <cell r="B285" t="str">
            <v>Viitasaari</v>
          </cell>
          <cell r="C285">
            <v>6264</v>
          </cell>
          <cell r="Q285">
            <v>263</v>
          </cell>
          <cell r="R285">
            <v>43</v>
          </cell>
          <cell r="S285">
            <v>304</v>
          </cell>
          <cell r="T285">
            <v>178</v>
          </cell>
          <cell r="U285">
            <v>195</v>
          </cell>
          <cell r="V285">
            <v>3115</v>
          </cell>
          <cell r="W285">
            <v>1151</v>
          </cell>
          <cell r="X285">
            <v>709</v>
          </cell>
          <cell r="Y285">
            <v>306</v>
          </cell>
          <cell r="AE285">
            <v>1.6455245961499199</v>
          </cell>
          <cell r="AF285">
            <v>12142312.830793489</v>
          </cell>
          <cell r="AG285">
            <v>309</v>
          </cell>
          <cell r="AH285">
            <v>2717</v>
          </cell>
          <cell r="AJ285">
            <v>77</v>
          </cell>
          <cell r="AK285">
            <v>1.2292464878671775E-2</v>
          </cell>
          <cell r="AM285">
            <v>0</v>
          </cell>
          <cell r="AN285">
            <v>9</v>
          </cell>
          <cell r="AP285">
            <v>0</v>
          </cell>
          <cell r="AQ285">
            <v>0</v>
          </cell>
          <cell r="AR285">
            <v>1248.55</v>
          </cell>
          <cell r="AS285">
            <v>5.0170197429017662</v>
          </cell>
          <cell r="AU285">
            <v>203</v>
          </cell>
          <cell r="AV285">
            <v>1452</v>
          </cell>
          <cell r="AW285">
            <v>0.13980716253443526</v>
          </cell>
          <cell r="AY285">
            <v>1.0460333333333334</v>
          </cell>
          <cell r="AZ285">
            <v>2225</v>
          </cell>
          <cell r="BA285">
            <v>2182</v>
          </cell>
          <cell r="BB285">
            <v>1.0197066911090742</v>
          </cell>
          <cell r="BD285">
            <v>0</v>
          </cell>
          <cell r="BE285">
            <v>0</v>
          </cell>
          <cell r="BF285">
            <v>-40453.409999999996</v>
          </cell>
          <cell r="BG285">
            <v>-49492.92</v>
          </cell>
          <cell r="BI285">
            <v>-107063.7</v>
          </cell>
          <cell r="BL285">
            <v>142346</v>
          </cell>
          <cell r="BM285">
            <v>-340325.76389405318</v>
          </cell>
          <cell r="BO285">
            <v>-29884.024469129741</v>
          </cell>
          <cell r="BP285">
            <v>657403</v>
          </cell>
          <cell r="BQ285">
            <v>205740</v>
          </cell>
          <cell r="BR285">
            <v>515917.62991671666</v>
          </cell>
          <cell r="BS285">
            <v>27738.114858243203</v>
          </cell>
          <cell r="BT285">
            <v>74511.391240933925</v>
          </cell>
          <cell r="BU285">
            <v>279038.21657610091</v>
          </cell>
          <cell r="BV285">
            <v>384013.80918677722</v>
          </cell>
          <cell r="BW285">
            <v>605953.82171007432</v>
          </cell>
          <cell r="BX285">
            <v>181857.56105457552</v>
          </cell>
          <cell r="BY285">
            <v>335745.7182726537</v>
          </cell>
          <cell r="CA285">
            <v>-16942.308781795873</v>
          </cell>
          <cell r="CD285">
            <v>0</v>
          </cell>
          <cell r="CE285">
            <v>418176.46130733541</v>
          </cell>
          <cell r="CF285">
            <v>0</v>
          </cell>
          <cell r="CG285">
            <v>5223258.8697486827</v>
          </cell>
          <cell r="CH285">
            <v>-121125</v>
          </cell>
          <cell r="CI285">
            <v>110176.29010000001</v>
          </cell>
          <cell r="CJ285">
            <v>182290.44420000003</v>
          </cell>
          <cell r="CK285">
            <v>-72114.154100000014</v>
          </cell>
          <cell r="CL285">
            <v>21157347.533229843</v>
          </cell>
          <cell r="CM285">
            <v>23549567.11014203</v>
          </cell>
          <cell r="CO285">
            <v>313676.99350070284</v>
          </cell>
          <cell r="CP285">
            <v>97657.95</v>
          </cell>
          <cell r="CQ285">
            <v>108451.62</v>
          </cell>
          <cell r="CR285">
            <v>224665.45818563623</v>
          </cell>
          <cell r="CS285">
            <v>4284.46</v>
          </cell>
          <cell r="CT285">
            <v>376100.21806381759</v>
          </cell>
          <cell r="CU285">
            <v>100470.96755146566</v>
          </cell>
        </row>
        <row r="286">
          <cell r="B286" t="str">
            <v>Vimpeli</v>
          </cell>
          <cell r="C286">
            <v>2901</v>
          </cell>
          <cell r="Q286">
            <v>128</v>
          </cell>
          <cell r="R286">
            <v>33</v>
          </cell>
          <cell r="S286">
            <v>191</v>
          </cell>
          <cell r="T286">
            <v>119</v>
          </cell>
          <cell r="U286">
            <v>107</v>
          </cell>
          <cell r="V286">
            <v>1500</v>
          </cell>
          <cell r="W286">
            <v>464</v>
          </cell>
          <cell r="X286">
            <v>232</v>
          </cell>
          <cell r="Y286">
            <v>127</v>
          </cell>
          <cell r="AE286">
            <v>1.3289002977746938</v>
          </cell>
          <cell r="AF286">
            <v>4541354.6418086877</v>
          </cell>
          <cell r="AG286">
            <v>80</v>
          </cell>
          <cell r="AH286">
            <v>1257</v>
          </cell>
          <cell r="AJ286">
            <v>27</v>
          </cell>
          <cell r="AK286">
            <v>9.3071354705274046E-3</v>
          </cell>
          <cell r="AM286">
            <v>0</v>
          </cell>
          <cell r="AN286">
            <v>3</v>
          </cell>
          <cell r="AP286">
            <v>0</v>
          </cell>
          <cell r="AQ286">
            <v>0</v>
          </cell>
          <cell r="AR286">
            <v>287.32</v>
          </cell>
          <cell r="AS286">
            <v>10.09675622998747</v>
          </cell>
          <cell r="AU286">
            <v>79</v>
          </cell>
          <cell r="AV286">
            <v>767</v>
          </cell>
          <cell r="AW286">
            <v>0.10299869621903521</v>
          </cell>
          <cell r="AY286">
            <v>0</v>
          </cell>
          <cell r="AZ286">
            <v>977</v>
          </cell>
          <cell r="BA286">
            <v>1116</v>
          </cell>
          <cell r="BB286">
            <v>0.87544802867383509</v>
          </cell>
          <cell r="BD286">
            <v>0</v>
          </cell>
          <cell r="BE286">
            <v>0</v>
          </cell>
          <cell r="BF286">
            <v>-18765.939999999999</v>
          </cell>
          <cell r="BG286">
            <v>-22959.279999999999</v>
          </cell>
          <cell r="BI286">
            <v>-49665.799999999996</v>
          </cell>
          <cell r="BL286">
            <v>-23874</v>
          </cell>
          <cell r="BM286">
            <v>-91423.425765728723</v>
          </cell>
          <cell r="BO286">
            <v>62305.717786749825</v>
          </cell>
          <cell r="BP286">
            <v>269532</v>
          </cell>
          <cell r="BQ286">
            <v>84479</v>
          </cell>
          <cell r="BR286">
            <v>192990.46542252702</v>
          </cell>
          <cell r="BS286">
            <v>11427.029083337118</v>
          </cell>
          <cell r="BT286">
            <v>35994.075537656441</v>
          </cell>
          <cell r="BU286">
            <v>114257.76571970747</v>
          </cell>
          <cell r="BV286">
            <v>156334.3171932257</v>
          </cell>
          <cell r="BW286">
            <v>279271.34932618582</v>
          </cell>
          <cell r="BX286">
            <v>77610.954709396305</v>
          </cell>
          <cell r="BY286">
            <v>141793.0574650268</v>
          </cell>
          <cell r="CA286">
            <v>5686.6542163041777</v>
          </cell>
          <cell r="CD286">
            <v>0</v>
          </cell>
          <cell r="CE286">
            <v>185169.51761406538</v>
          </cell>
          <cell r="CF286">
            <v>0</v>
          </cell>
          <cell r="CG286">
            <v>2121141.649360701</v>
          </cell>
          <cell r="CH286">
            <v>-747920</v>
          </cell>
          <cell r="CI286">
            <v>0</v>
          </cell>
          <cell r="CJ286">
            <v>2722326.3093000003</v>
          </cell>
          <cell r="CK286">
            <v>-2722326.3093000003</v>
          </cell>
          <cell r="CL286">
            <v>6582774.1286861077</v>
          </cell>
          <cell r="CM286">
            <v>7759475.1063401345</v>
          </cell>
          <cell r="CO286">
            <v>169896.57516941236</v>
          </cell>
          <cell r="CP286">
            <v>58061.120000000003</v>
          </cell>
          <cell r="CQ286">
            <v>41207.61</v>
          </cell>
          <cell r="CR286">
            <v>116898.32874321326</v>
          </cell>
          <cell r="CS286">
            <v>2864.33</v>
          </cell>
          <cell r="CT286">
            <v>138491.27751912744</v>
          </cell>
          <cell r="CU286">
            <v>49174.998688141539</v>
          </cell>
        </row>
        <row r="287">
          <cell r="B287" t="str">
            <v>Virolahti</v>
          </cell>
          <cell r="C287">
            <v>3150</v>
          </cell>
          <cell r="Q287">
            <v>117</v>
          </cell>
          <cell r="R287">
            <v>22</v>
          </cell>
          <cell r="S287">
            <v>182</v>
          </cell>
          <cell r="T287">
            <v>119</v>
          </cell>
          <cell r="U287">
            <v>71</v>
          </cell>
          <cell r="V287">
            <v>1664</v>
          </cell>
          <cell r="W287">
            <v>545</v>
          </cell>
          <cell r="X287">
            <v>291</v>
          </cell>
          <cell r="Y287">
            <v>139</v>
          </cell>
          <cell r="AE287">
            <v>1.4011555541190404</v>
          </cell>
          <cell r="AF287">
            <v>5199267.914669523</v>
          </cell>
          <cell r="AG287">
            <v>149</v>
          </cell>
          <cell r="AH287">
            <v>1411</v>
          </cell>
          <cell r="AJ287">
            <v>198</v>
          </cell>
          <cell r="AK287">
            <v>6.2857142857142861E-2</v>
          </cell>
          <cell r="AM287">
            <v>0</v>
          </cell>
          <cell r="AN287">
            <v>14</v>
          </cell>
          <cell r="AP287">
            <v>0</v>
          </cell>
          <cell r="AQ287">
            <v>0</v>
          </cell>
          <cell r="AR287">
            <v>371.99</v>
          </cell>
          <cell r="AS287">
            <v>8.4679695690744374</v>
          </cell>
          <cell r="AU287">
            <v>132</v>
          </cell>
          <cell r="AV287">
            <v>896</v>
          </cell>
          <cell r="AW287">
            <v>0.14732142857142858</v>
          </cell>
          <cell r="AY287">
            <v>0</v>
          </cell>
          <cell r="AZ287">
            <v>1171</v>
          </cell>
          <cell r="BA287">
            <v>1162</v>
          </cell>
          <cell r="BB287">
            <v>1.0077452667814113</v>
          </cell>
          <cell r="BD287">
            <v>0</v>
          </cell>
          <cell r="BE287">
            <v>0</v>
          </cell>
          <cell r="BF287">
            <v>-20236.169999999998</v>
          </cell>
          <cell r="BG287">
            <v>-24758.04</v>
          </cell>
          <cell r="BI287">
            <v>-53556.899999999994</v>
          </cell>
          <cell r="BL287">
            <v>-36833</v>
          </cell>
          <cell r="BM287">
            <v>-66713.268540247416</v>
          </cell>
          <cell r="BO287">
            <v>62997.892044780776</v>
          </cell>
          <cell r="BP287">
            <v>336888</v>
          </cell>
          <cell r="BQ287">
            <v>99871</v>
          </cell>
          <cell r="BR287">
            <v>256904.24509742271</v>
          </cell>
          <cell r="BS287">
            <v>13719.698860165583</v>
          </cell>
          <cell r="BT287">
            <v>-12878.79392371824</v>
          </cell>
          <cell r="BU287">
            <v>104242.25499510784</v>
          </cell>
          <cell r="BV287">
            <v>189902.32915382829</v>
          </cell>
          <cell r="BW287">
            <v>282218.58446444175</v>
          </cell>
          <cell r="BX287">
            <v>89919.433987474025</v>
          </cell>
          <cell r="BY287">
            <v>149458.78541659366</v>
          </cell>
          <cell r="CA287">
            <v>-19355.542479651456</v>
          </cell>
          <cell r="CD287">
            <v>0</v>
          </cell>
          <cell r="CE287">
            <v>206053.36202665238</v>
          </cell>
          <cell r="CF287">
            <v>0</v>
          </cell>
          <cell r="CG287">
            <v>2210214.7842441988</v>
          </cell>
          <cell r="CH287">
            <v>-99060</v>
          </cell>
          <cell r="CI287">
            <v>1428689.4620000001</v>
          </cell>
          <cell r="CJ287">
            <v>136004.16810000001</v>
          </cell>
          <cell r="CK287">
            <v>1292685.2938999999</v>
          </cell>
          <cell r="CL287">
            <v>8196314.4380401932</v>
          </cell>
          <cell r="CM287">
            <v>9456435.701040538</v>
          </cell>
          <cell r="CO287">
            <v>166035.60289049294</v>
          </cell>
          <cell r="CP287">
            <v>51977.51</v>
          </cell>
          <cell r="CQ287">
            <v>48818.25</v>
          </cell>
          <cell r="CR287">
            <v>114932.37425968536</v>
          </cell>
          <cell r="CS287">
            <v>2864.33</v>
          </cell>
          <cell r="CT287">
            <v>141814.75737754157</v>
          </cell>
          <cell r="CU287">
            <v>53084.073150118362</v>
          </cell>
        </row>
        <row r="288">
          <cell r="B288" t="str">
            <v>Virrat</v>
          </cell>
          <cell r="C288">
            <v>6739</v>
          </cell>
          <cell r="Q288">
            <v>274</v>
          </cell>
          <cell r="R288">
            <v>54</v>
          </cell>
          <cell r="S288">
            <v>371</v>
          </cell>
          <cell r="T288">
            <v>202</v>
          </cell>
          <cell r="U288">
            <v>195</v>
          </cell>
          <cell r="V288">
            <v>3264</v>
          </cell>
          <cell r="W288">
            <v>1277</v>
          </cell>
          <cell r="X288">
            <v>732</v>
          </cell>
          <cell r="Y288">
            <v>370</v>
          </cell>
          <cell r="AE288">
            <v>1.5692644764661823</v>
          </cell>
          <cell r="AF288">
            <v>12457671.955534799</v>
          </cell>
          <cell r="AG288">
            <v>229</v>
          </cell>
          <cell r="AH288">
            <v>2752</v>
          </cell>
          <cell r="AJ288">
            <v>140</v>
          </cell>
          <cell r="AK288">
            <v>2.0774595637334917E-2</v>
          </cell>
          <cell r="AM288">
            <v>0</v>
          </cell>
          <cell r="AN288">
            <v>7</v>
          </cell>
          <cell r="AP288">
            <v>0</v>
          </cell>
          <cell r="AQ288">
            <v>0</v>
          </cell>
          <cell r="AR288">
            <v>1162.6500000000001</v>
          </cell>
          <cell r="AS288">
            <v>5.7962413452027688</v>
          </cell>
          <cell r="AU288">
            <v>239</v>
          </cell>
          <cell r="AV288">
            <v>1680</v>
          </cell>
          <cell r="AW288">
            <v>0.14226190476190476</v>
          </cell>
          <cell r="AY288">
            <v>0.46475</v>
          </cell>
          <cell r="AZ288">
            <v>2289</v>
          </cell>
          <cell r="BA288">
            <v>2366</v>
          </cell>
          <cell r="BB288">
            <v>0.96745562130177509</v>
          </cell>
          <cell r="BD288">
            <v>0</v>
          </cell>
          <cell r="BE288">
            <v>0</v>
          </cell>
          <cell r="BF288">
            <v>-43185.64</v>
          </cell>
          <cell r="BG288">
            <v>-52835.68</v>
          </cell>
          <cell r="BI288">
            <v>-114294.79999999999</v>
          </cell>
          <cell r="BL288">
            <v>-107812</v>
          </cell>
          <cell r="BM288">
            <v>-186902.12497030961</v>
          </cell>
          <cell r="BO288">
            <v>46812.20847382769</v>
          </cell>
          <cell r="BP288">
            <v>704678</v>
          </cell>
          <cell r="BQ288">
            <v>221566</v>
          </cell>
          <cell r="BR288">
            <v>572270.71669439424</v>
          </cell>
          <cell r="BS288">
            <v>29515.069544133108</v>
          </cell>
          <cell r="BT288">
            <v>92555.460640051315</v>
          </cell>
          <cell r="BU288">
            <v>283008.96376369183</v>
          </cell>
          <cell r="BV288">
            <v>392803.36492157291</v>
          </cell>
          <cell r="BW288">
            <v>629761.4540615771</v>
          </cell>
          <cell r="BX288">
            <v>183218.23571596757</v>
          </cell>
          <cell r="BY288">
            <v>336766.08582241257</v>
          </cell>
          <cell r="CA288">
            <v>-42040.315181500489</v>
          </cell>
          <cell r="CD288">
            <v>0</v>
          </cell>
          <cell r="CE288">
            <v>467947.97790871916</v>
          </cell>
          <cell r="CF288">
            <v>0</v>
          </cell>
          <cell r="CG288">
            <v>5002035.1489758743</v>
          </cell>
          <cell r="CH288">
            <v>397697</v>
          </cell>
          <cell r="CI288">
            <v>138926.79640000002</v>
          </cell>
          <cell r="CJ288">
            <v>89133.366339999993</v>
          </cell>
          <cell r="CK288">
            <v>49793.430060000028</v>
          </cell>
          <cell r="CL288">
            <v>21249687.33366162</v>
          </cell>
          <cell r="CM288">
            <v>22840130.250615813</v>
          </cell>
          <cell r="CO288">
            <v>350145.34670542344</v>
          </cell>
          <cell r="CP288">
            <v>110572.28</v>
          </cell>
          <cell r="CQ288">
            <v>119116.53</v>
          </cell>
          <cell r="CR288">
            <v>250282.369390904</v>
          </cell>
          <cell r="CS288">
            <v>4862.1400000000003</v>
          </cell>
          <cell r="CT288">
            <v>424071.07029175613</v>
          </cell>
          <cell r="CU288">
            <v>110952.58244928261</v>
          </cell>
        </row>
        <row r="289">
          <cell r="B289" t="str">
            <v>Vöyri</v>
          </cell>
          <cell r="C289">
            <v>6613</v>
          </cell>
          <cell r="Q289">
            <v>455</v>
          </cell>
          <cell r="R289">
            <v>84</v>
          </cell>
          <cell r="S289">
            <v>492</v>
          </cell>
          <cell r="T289">
            <v>216</v>
          </cell>
          <cell r="U289">
            <v>202</v>
          </cell>
          <cell r="V289">
            <v>3488</v>
          </cell>
          <cell r="W289">
            <v>887</v>
          </cell>
          <cell r="X289">
            <v>507</v>
          </cell>
          <cell r="Y289">
            <v>282</v>
          </cell>
          <cell r="AE289">
            <v>0.89265673830378711</v>
          </cell>
          <cell r="AF289">
            <v>6953897.754254668</v>
          </cell>
          <cell r="AG289">
            <v>167</v>
          </cell>
          <cell r="AH289">
            <v>3084</v>
          </cell>
          <cell r="AJ289">
            <v>452</v>
          </cell>
          <cell r="AK289">
            <v>6.8350219265083931E-2</v>
          </cell>
          <cell r="AM289">
            <v>3</v>
          </cell>
          <cell r="AN289">
            <v>5327</v>
          </cell>
          <cell r="AP289">
            <v>3</v>
          </cell>
          <cell r="AQ289">
            <v>555</v>
          </cell>
          <cell r="AR289">
            <v>782.14</v>
          </cell>
          <cell r="AS289">
            <v>8.4550080548239439</v>
          </cell>
          <cell r="AU289">
            <v>252</v>
          </cell>
          <cell r="AV289">
            <v>1856</v>
          </cell>
          <cell r="AW289">
            <v>0.13577586206896552</v>
          </cell>
          <cell r="AY289">
            <v>0</v>
          </cell>
          <cell r="AZ289">
            <v>2516</v>
          </cell>
          <cell r="BA289">
            <v>2869</v>
          </cell>
          <cell r="BB289">
            <v>0.87696061345416521</v>
          </cell>
          <cell r="BD289">
            <v>0</v>
          </cell>
          <cell r="BE289">
            <v>0</v>
          </cell>
          <cell r="BF289">
            <v>-41746.959999999999</v>
          </cell>
          <cell r="BG289">
            <v>-51075.519999999997</v>
          </cell>
          <cell r="BI289">
            <v>-110487.2</v>
          </cell>
          <cell r="BL289">
            <v>-66992</v>
          </cell>
          <cell r="BM289">
            <v>-104369.28525416656</v>
          </cell>
          <cell r="BO289">
            <v>511241.87484688405</v>
          </cell>
          <cell r="BP289">
            <v>610295</v>
          </cell>
          <cell r="BQ289">
            <v>210910</v>
          </cell>
          <cell r="BR289">
            <v>522557.84133206314</v>
          </cell>
          <cell r="BS289">
            <v>25585.966971632879</v>
          </cell>
          <cell r="BT289">
            <v>37399.764542586221</v>
          </cell>
          <cell r="BU289">
            <v>185934.44086850021</v>
          </cell>
          <cell r="BV289">
            <v>417285.97748930304</v>
          </cell>
          <cell r="BW289">
            <v>673219.1528353889</v>
          </cell>
          <cell r="BX289">
            <v>203127.87166159455</v>
          </cell>
          <cell r="BY289">
            <v>332366.80782890407</v>
          </cell>
          <cell r="CA289">
            <v>-79550.505913508605</v>
          </cell>
          <cell r="CD289">
            <v>0</v>
          </cell>
          <cell r="CE289">
            <v>449223.15251163073</v>
          </cell>
          <cell r="CF289">
            <v>0</v>
          </cell>
          <cell r="CG289">
            <v>4342234.5988345686</v>
          </cell>
          <cell r="CH289">
            <v>492380</v>
          </cell>
          <cell r="CI289">
            <v>270513.038</v>
          </cell>
          <cell r="CJ289">
            <v>244821.09620000003</v>
          </cell>
          <cell r="CK289">
            <v>25691.941799999971</v>
          </cell>
          <cell r="CL289">
            <v>16955345.498269275</v>
          </cell>
          <cell r="CM289">
            <v>18441240.307583578</v>
          </cell>
          <cell r="CO289">
            <v>365367.88535858371</v>
          </cell>
          <cell r="CP289">
            <v>147821.05000000002</v>
          </cell>
          <cell r="CQ289">
            <v>83917.32</v>
          </cell>
          <cell r="CR289">
            <v>267227.53065573046</v>
          </cell>
          <cell r="CS289">
            <v>5199.12</v>
          </cell>
          <cell r="CT289">
            <v>254984.03660866318</v>
          </cell>
          <cell r="CU289">
            <v>113547.98247310233</v>
          </cell>
        </row>
        <row r="290">
          <cell r="B290" t="str">
            <v>Ylitornio</v>
          </cell>
          <cell r="C290">
            <v>4022</v>
          </cell>
          <cell r="Q290">
            <v>133</v>
          </cell>
          <cell r="R290">
            <v>24</v>
          </cell>
          <cell r="S290">
            <v>192</v>
          </cell>
          <cell r="T290">
            <v>99</v>
          </cell>
          <cell r="U290">
            <v>132</v>
          </cell>
          <cell r="V290">
            <v>1977</v>
          </cell>
          <cell r="W290">
            <v>734</v>
          </cell>
          <cell r="X290">
            <v>496</v>
          </cell>
          <cell r="Y290">
            <v>235</v>
          </cell>
          <cell r="AE290">
            <v>1.529823759791747</v>
          </cell>
          <cell r="AF290">
            <v>7248176.4686974753</v>
          </cell>
          <cell r="AG290">
            <v>199</v>
          </cell>
          <cell r="AH290">
            <v>1706</v>
          </cell>
          <cell r="AJ290">
            <v>80</v>
          </cell>
          <cell r="AK290">
            <v>1.9890601690701143E-2</v>
          </cell>
          <cell r="AM290">
            <v>0</v>
          </cell>
          <cell r="AN290">
            <v>22</v>
          </cell>
          <cell r="AP290">
            <v>0</v>
          </cell>
          <cell r="AQ290">
            <v>0</v>
          </cell>
          <cell r="AR290">
            <v>2028.04</v>
          </cell>
          <cell r="AS290">
            <v>1.983195597719966</v>
          </cell>
          <cell r="AU290">
            <v>148</v>
          </cell>
          <cell r="AV290">
            <v>876</v>
          </cell>
          <cell r="AW290">
            <v>0.16894977168949771</v>
          </cell>
          <cell r="AY290">
            <v>1.5731999999999999</v>
          </cell>
          <cell r="AZ290">
            <v>1297</v>
          </cell>
          <cell r="BA290">
            <v>1401</v>
          </cell>
          <cell r="BB290">
            <v>0.92576730906495364</v>
          </cell>
          <cell r="BD290">
            <v>0</v>
          </cell>
          <cell r="BE290">
            <v>4</v>
          </cell>
          <cell r="BF290">
            <v>-25984.579999999998</v>
          </cell>
          <cell r="BG290">
            <v>-31790.959999999999</v>
          </cell>
          <cell r="BI290">
            <v>-68770.599999999991</v>
          </cell>
          <cell r="BL290">
            <v>-68703</v>
          </cell>
          <cell r="BM290">
            <v>-46681.845660905645</v>
          </cell>
          <cell r="BO290">
            <v>-68346.25052626431</v>
          </cell>
          <cell r="BP290">
            <v>449076</v>
          </cell>
          <cell r="BQ290">
            <v>136608</v>
          </cell>
          <cell r="BR290">
            <v>360895.7856342601</v>
          </cell>
          <cell r="BS290">
            <v>19702.819711007938</v>
          </cell>
          <cell r="BT290">
            <v>42803.143431710167</v>
          </cell>
          <cell r="BU290">
            <v>150987.586605333</v>
          </cell>
          <cell r="BV290">
            <v>227803.8682606217</v>
          </cell>
          <cell r="BW290">
            <v>354584.16249509755</v>
          </cell>
          <cell r="BX290">
            <v>106931.08118637609</v>
          </cell>
          <cell r="BY290">
            <v>191894.80090218593</v>
          </cell>
          <cell r="CA290">
            <v>1889.7106935028714</v>
          </cell>
          <cell r="CD290">
            <v>0</v>
          </cell>
          <cell r="CE290">
            <v>249207.75160512375</v>
          </cell>
          <cell r="CF290">
            <v>0</v>
          </cell>
          <cell r="CG290">
            <v>3433696.4830694287</v>
          </cell>
          <cell r="CH290">
            <v>-597628</v>
          </cell>
          <cell r="CI290">
            <v>76124.271999999997</v>
          </cell>
          <cell r="CJ290">
            <v>122342.58000000002</v>
          </cell>
          <cell r="CK290">
            <v>-46218.308000000019</v>
          </cell>
          <cell r="CL290">
            <v>16725610.46860747</v>
          </cell>
          <cell r="CM290">
            <v>17931206.760991666</v>
          </cell>
          <cell r="CO290">
            <v>202017.71386468469</v>
          </cell>
          <cell r="CP290">
            <v>56993.82</v>
          </cell>
          <cell r="CQ290">
            <v>73352.55</v>
          </cell>
          <cell r="CR290">
            <v>148291.41785210816</v>
          </cell>
          <cell r="CS290">
            <v>2382.9299999999998</v>
          </cell>
          <cell r="CT290">
            <v>274867.14101850975</v>
          </cell>
          <cell r="CU290">
            <v>63135.767711588102</v>
          </cell>
        </row>
        <row r="291">
          <cell r="B291" t="str">
            <v>Ylivieska</v>
          </cell>
          <cell r="C291">
            <v>15212</v>
          </cell>
          <cell r="Q291">
            <v>1290</v>
          </cell>
          <cell r="R291">
            <v>236</v>
          </cell>
          <cell r="S291">
            <v>1315</v>
          </cell>
          <cell r="T291">
            <v>616</v>
          </cell>
          <cell r="U291">
            <v>595</v>
          </cell>
          <cell r="V291">
            <v>8236</v>
          </cell>
          <cell r="W291">
            <v>1692</v>
          </cell>
          <cell r="X291">
            <v>868</v>
          </cell>
          <cell r="Y291">
            <v>364</v>
          </cell>
          <cell r="AE291">
            <v>1.2556151384174996</v>
          </cell>
          <cell r="AF291">
            <v>22500291.79804505</v>
          </cell>
          <cell r="AG291">
            <v>641</v>
          </cell>
          <cell r="AH291">
            <v>6896</v>
          </cell>
          <cell r="AJ291">
            <v>211</v>
          </cell>
          <cell r="AK291">
            <v>1.3870628451222718E-2</v>
          </cell>
          <cell r="AM291">
            <v>0</v>
          </cell>
          <cell r="AN291">
            <v>42</v>
          </cell>
          <cell r="AP291">
            <v>0</v>
          </cell>
          <cell r="AQ291">
            <v>0</v>
          </cell>
          <cell r="AR291">
            <v>568.89</v>
          </cell>
          <cell r="AS291">
            <v>26.73979152384468</v>
          </cell>
          <cell r="AU291">
            <v>392</v>
          </cell>
          <cell r="AV291">
            <v>4340</v>
          </cell>
          <cell r="AW291">
            <v>9.0322580645161285E-2</v>
          </cell>
          <cell r="AY291">
            <v>0</v>
          </cell>
          <cell r="AZ291">
            <v>6483</v>
          </cell>
          <cell r="BA291">
            <v>6107</v>
          </cell>
          <cell r="BB291">
            <v>1.0615686916653022</v>
          </cell>
          <cell r="BD291">
            <v>0</v>
          </cell>
          <cell r="BE291">
            <v>1</v>
          </cell>
          <cell r="BF291">
            <v>-96233.81</v>
          </cell>
          <cell r="BG291">
            <v>-117737.72</v>
          </cell>
          <cell r="BI291">
            <v>-254691.69999999998</v>
          </cell>
          <cell r="BL291">
            <v>55920</v>
          </cell>
          <cell r="BM291">
            <v>-563941.73560415336</v>
          </cell>
          <cell r="BO291">
            <v>31894.618232842535</v>
          </cell>
          <cell r="BP291">
            <v>1105522</v>
          </cell>
          <cell r="BQ291">
            <v>359322</v>
          </cell>
          <cell r="BR291">
            <v>800309.07942811528</v>
          </cell>
          <cell r="BS291">
            <v>28657.374442731707</v>
          </cell>
          <cell r="BT291">
            <v>20607.329696091499</v>
          </cell>
          <cell r="BU291">
            <v>400458.42087933258</v>
          </cell>
          <cell r="BV291">
            <v>780849.60626651905</v>
          </cell>
          <cell r="BW291">
            <v>1163766.1274462175</v>
          </cell>
          <cell r="BX291">
            <v>327230.91446480615</v>
          </cell>
          <cell r="BY291">
            <v>644902.14759820374</v>
          </cell>
          <cell r="CA291">
            <v>79958.584283079268</v>
          </cell>
          <cell r="CD291">
            <v>0</v>
          </cell>
          <cell r="CE291">
            <v>865084.07076453511</v>
          </cell>
          <cell r="CF291">
            <v>0</v>
          </cell>
          <cell r="CG291">
            <v>9653776.4621924516</v>
          </cell>
          <cell r="CH291">
            <v>241000</v>
          </cell>
          <cell r="CI291">
            <v>476048.57240000006</v>
          </cell>
          <cell r="CJ291">
            <v>232450.90200000006</v>
          </cell>
          <cell r="CK291">
            <v>243597.6704</v>
          </cell>
          <cell r="CL291">
            <v>35045770.50754673</v>
          </cell>
          <cell r="CM291">
            <v>37347686.482965693</v>
          </cell>
          <cell r="CO291">
            <v>912784.12560357538</v>
          </cell>
          <cell r="CP291">
            <v>410803.77</v>
          </cell>
          <cell r="CQ291">
            <v>146404.68</v>
          </cell>
          <cell r="CR291">
            <v>663212.23748124507</v>
          </cell>
          <cell r="CS291">
            <v>14827.12</v>
          </cell>
          <cell r="CT291">
            <v>1032590.5033541137</v>
          </cell>
          <cell r="CU291">
            <v>279197.67152708914</v>
          </cell>
        </row>
        <row r="292">
          <cell r="B292" t="str">
            <v>Ylöjärvi</v>
          </cell>
          <cell r="C292">
            <v>32983</v>
          </cell>
          <cell r="Q292">
            <v>2561</v>
          </cell>
          <cell r="R292">
            <v>553</v>
          </cell>
          <cell r="S292">
            <v>3035</v>
          </cell>
          <cell r="T292">
            <v>1429</v>
          </cell>
          <cell r="U292">
            <v>1269</v>
          </cell>
          <cell r="V292">
            <v>18337</v>
          </cell>
          <cell r="W292">
            <v>3489</v>
          </cell>
          <cell r="X292">
            <v>1726</v>
          </cell>
          <cell r="Y292">
            <v>584</v>
          </cell>
          <cell r="AE292">
            <v>0.77381399540545648</v>
          </cell>
          <cell r="AF292">
            <v>30065748.858319726</v>
          </cell>
          <cell r="AG292">
            <v>1069</v>
          </cell>
          <cell r="AH292">
            <v>15843</v>
          </cell>
          <cell r="AJ292">
            <v>788</v>
          </cell>
          <cell r="AK292">
            <v>2.3891095412788405E-2</v>
          </cell>
          <cell r="AM292">
            <v>0</v>
          </cell>
          <cell r="AN292">
            <v>114</v>
          </cell>
          <cell r="AP292">
            <v>0</v>
          </cell>
          <cell r="AQ292">
            <v>0</v>
          </cell>
          <cell r="AR292">
            <v>1115.6400000000001</v>
          </cell>
          <cell r="AS292">
            <v>29.564196335735538</v>
          </cell>
          <cell r="AU292">
            <v>1012</v>
          </cell>
          <cell r="AV292">
            <v>11147</v>
          </cell>
          <cell r="AW292">
            <v>9.0786758769175566E-2</v>
          </cell>
          <cell r="AY292">
            <v>0</v>
          </cell>
          <cell r="AZ292">
            <v>9316</v>
          </cell>
          <cell r="BA292">
            <v>14456</v>
          </cell>
          <cell r="BB292">
            <v>0.64443829551743226</v>
          </cell>
          <cell r="BD292">
            <v>0</v>
          </cell>
          <cell r="BE292">
            <v>0</v>
          </cell>
          <cell r="BF292">
            <v>-207460.18</v>
          </cell>
          <cell r="BG292">
            <v>-253818.16</v>
          </cell>
          <cell r="BI292">
            <v>-549062.6</v>
          </cell>
          <cell r="BL292">
            <v>-15104</v>
          </cell>
          <cell r="BM292">
            <v>-1328232.2639278385</v>
          </cell>
          <cell r="BO292">
            <v>-347209.93432351947</v>
          </cell>
          <cell r="BP292">
            <v>2053006</v>
          </cell>
          <cell r="BQ292">
            <v>651254</v>
          </cell>
          <cell r="BR292">
            <v>1314597.2430768656</v>
          </cell>
          <cell r="BS292">
            <v>15734.767118453987</v>
          </cell>
          <cell r="BT292">
            <v>-104982.75987239247</v>
          </cell>
          <cell r="BU292">
            <v>676365.6684635072</v>
          </cell>
          <cell r="BV292">
            <v>1370714.8476963241</v>
          </cell>
          <cell r="BW292">
            <v>2239117.9938244843</v>
          </cell>
          <cell r="BX292">
            <v>579554.85407649237</v>
          </cell>
          <cell r="BY292">
            <v>1144350.8280256304</v>
          </cell>
          <cell r="CA292">
            <v>30817.545606577274</v>
          </cell>
          <cell r="CD292">
            <v>0</v>
          </cell>
          <cell r="CE292">
            <v>1483245.9062719066</v>
          </cell>
          <cell r="CF292">
            <v>0</v>
          </cell>
          <cell r="CG292">
            <v>6651189.8966381904</v>
          </cell>
          <cell r="CH292">
            <v>-3652833</v>
          </cell>
          <cell r="CI292">
            <v>681040.36200000008</v>
          </cell>
          <cell r="CJ292">
            <v>1570783.5718599998</v>
          </cell>
          <cell r="CK292">
            <v>-889743.20985999971</v>
          </cell>
          <cell r="CL292">
            <v>32816500.540223226</v>
          </cell>
          <cell r="CM292">
            <v>39975265.69885765</v>
          </cell>
          <cell r="CO292">
            <v>2227935.8349929266</v>
          </cell>
          <cell r="CP292">
            <v>904109.83000000007</v>
          </cell>
          <cell r="CQ292">
            <v>290355.93</v>
          </cell>
          <cell r="CR292">
            <v>1594446.8874458743</v>
          </cell>
          <cell r="CS292">
            <v>34396.03</v>
          </cell>
          <cell r="CT292">
            <v>2075550.6917098963</v>
          </cell>
          <cell r="CU292">
            <v>646465.58290023229</v>
          </cell>
        </row>
        <row r="293">
          <cell r="B293" t="str">
            <v>Ypäjä</v>
          </cell>
          <cell r="C293">
            <v>2357</v>
          </cell>
          <cell r="Q293">
            <v>106</v>
          </cell>
          <cell r="R293">
            <v>19</v>
          </cell>
          <cell r="S293">
            <v>147</v>
          </cell>
          <cell r="T293">
            <v>75</v>
          </cell>
          <cell r="U293">
            <v>77</v>
          </cell>
          <cell r="V293">
            <v>1275</v>
          </cell>
          <cell r="W293">
            <v>388</v>
          </cell>
          <cell r="X293">
            <v>177</v>
          </cell>
          <cell r="Y293">
            <v>93</v>
          </cell>
          <cell r="AE293">
            <v>0.97569772670852672</v>
          </cell>
          <cell r="AF293">
            <v>2709069.6203016532</v>
          </cell>
          <cell r="AG293">
            <v>84</v>
          </cell>
          <cell r="AH293">
            <v>1105</v>
          </cell>
          <cell r="AJ293">
            <v>42</v>
          </cell>
          <cell r="AK293">
            <v>1.7819261773440814E-2</v>
          </cell>
          <cell r="AM293">
            <v>0</v>
          </cell>
          <cell r="AN293">
            <v>14</v>
          </cell>
          <cell r="AP293">
            <v>0</v>
          </cell>
          <cell r="AQ293">
            <v>0</v>
          </cell>
          <cell r="AR293">
            <v>182.76</v>
          </cell>
          <cell r="AS293">
            <v>12.89669511928212</v>
          </cell>
          <cell r="AU293">
            <v>85</v>
          </cell>
          <cell r="AV293">
            <v>674</v>
          </cell>
          <cell r="AW293">
            <v>0.12611275964391691</v>
          </cell>
          <cell r="AY293">
            <v>0</v>
          </cell>
          <cell r="AZ293">
            <v>625</v>
          </cell>
          <cell r="BA293">
            <v>968</v>
          </cell>
          <cell r="BB293">
            <v>0.64566115702479343</v>
          </cell>
          <cell r="BD293">
            <v>0</v>
          </cell>
          <cell r="BE293">
            <v>0</v>
          </cell>
          <cell r="BF293">
            <v>-14967.32</v>
          </cell>
          <cell r="BG293">
            <v>-18311.84</v>
          </cell>
          <cell r="BI293">
            <v>-39612.400000000001</v>
          </cell>
          <cell r="BL293">
            <v>29176</v>
          </cell>
          <cell r="BM293">
            <v>-109171.3907736564</v>
          </cell>
          <cell r="BO293">
            <v>26663.146500021219</v>
          </cell>
          <cell r="BP293">
            <v>230288</v>
          </cell>
          <cell r="BQ293">
            <v>80816</v>
          </cell>
          <cell r="BR293">
            <v>184290.17484536598</v>
          </cell>
          <cell r="BS293">
            <v>9318.7834644181567</v>
          </cell>
          <cell r="BT293">
            <v>30796.386826805596</v>
          </cell>
          <cell r="BU293">
            <v>74794.232205046443</v>
          </cell>
          <cell r="BV293">
            <v>147649.47010495246</v>
          </cell>
          <cell r="BW293">
            <v>237874.01446903648</v>
          </cell>
          <cell r="BX293">
            <v>75569.261002839528</v>
          </cell>
          <cell r="BY293">
            <v>120196.89413887881</v>
          </cell>
          <cell r="CA293">
            <v>10378.440764734371</v>
          </cell>
          <cell r="CD293">
            <v>0</v>
          </cell>
          <cell r="CE293">
            <v>161708.38760982396</v>
          </cell>
          <cell r="CF293">
            <v>0</v>
          </cell>
          <cell r="CG293">
            <v>1757997.6690899332</v>
          </cell>
          <cell r="CH293">
            <v>-573279</v>
          </cell>
          <cell r="CI293">
            <v>4146.0541000000003</v>
          </cell>
          <cell r="CJ293">
            <v>59811.928000000007</v>
          </cell>
          <cell r="CK293">
            <v>-55665.873900000006</v>
          </cell>
          <cell r="CL293">
            <v>3827247.8672697134</v>
          </cell>
          <cell r="CM293">
            <v>4683069.4947039317</v>
          </cell>
          <cell r="CO293">
            <v>138984.03305295107</v>
          </cell>
          <cell r="CP293">
            <v>42371.810000000005</v>
          </cell>
          <cell r="CQ293">
            <v>32946.06</v>
          </cell>
          <cell r="CR293">
            <v>95993.764705742418</v>
          </cell>
          <cell r="CS293">
            <v>1805.25</v>
          </cell>
          <cell r="CT293">
            <v>105251.49030003477</v>
          </cell>
          <cell r="CU293">
            <v>38917.17094475164</v>
          </cell>
        </row>
        <row r="294">
          <cell r="B294" t="str">
            <v>Ähtäri</v>
          </cell>
          <cell r="C294">
            <v>5703</v>
          </cell>
          <cell r="Q294">
            <v>266</v>
          </cell>
          <cell r="R294">
            <v>46</v>
          </cell>
          <cell r="S294">
            <v>364</v>
          </cell>
          <cell r="T294">
            <v>190</v>
          </cell>
          <cell r="U294">
            <v>183</v>
          </cell>
          <cell r="V294">
            <v>2878</v>
          </cell>
          <cell r="W294">
            <v>1027</v>
          </cell>
          <cell r="X294">
            <v>514</v>
          </cell>
          <cell r="Y294">
            <v>235</v>
          </cell>
          <cell r="AE294">
            <v>1.4671658072019038</v>
          </cell>
          <cell r="AF294">
            <v>9856616.4930005558</v>
          </cell>
          <cell r="AG294">
            <v>196</v>
          </cell>
          <cell r="AH294">
            <v>2526</v>
          </cell>
          <cell r="AJ294">
            <v>62</v>
          </cell>
          <cell r="AK294">
            <v>1.0871471155532176E-2</v>
          </cell>
          <cell r="AM294">
            <v>0</v>
          </cell>
          <cell r="AN294">
            <v>4</v>
          </cell>
          <cell r="AP294">
            <v>0</v>
          </cell>
          <cell r="AQ294">
            <v>0</v>
          </cell>
          <cell r="AR294">
            <v>805.82</v>
          </cell>
          <cell r="AS294">
            <v>7.0772629123129231</v>
          </cell>
          <cell r="AU294">
            <v>166</v>
          </cell>
          <cell r="AV294">
            <v>1453</v>
          </cell>
          <cell r="AW294">
            <v>0.11424638678596008</v>
          </cell>
          <cell r="AY294">
            <v>0.1918</v>
          </cell>
          <cell r="AZ294">
            <v>2122</v>
          </cell>
          <cell r="BA294">
            <v>2166</v>
          </cell>
          <cell r="BB294">
            <v>0.97968605724838409</v>
          </cell>
          <cell r="BD294">
            <v>0</v>
          </cell>
          <cell r="BE294">
            <v>0</v>
          </cell>
          <cell r="BF294">
            <v>-37266.86</v>
          </cell>
          <cell r="BG294">
            <v>-45594.32</v>
          </cell>
          <cell r="BI294">
            <v>-98630.2</v>
          </cell>
          <cell r="BL294">
            <v>126664</v>
          </cell>
          <cell r="BM294">
            <v>-157010.24695860632</v>
          </cell>
          <cell r="BO294">
            <v>96496.763933300972</v>
          </cell>
          <cell r="BP294">
            <v>587503</v>
          </cell>
          <cell r="BQ294">
            <v>170766</v>
          </cell>
          <cell r="BR294">
            <v>439282.32789288729</v>
          </cell>
          <cell r="BS294">
            <v>22135.671166588105</v>
          </cell>
          <cell r="BT294">
            <v>52404.357860216223</v>
          </cell>
          <cell r="BU294">
            <v>222121.41562959072</v>
          </cell>
          <cell r="BV294">
            <v>338418.62562740437</v>
          </cell>
          <cell r="BW294">
            <v>547995.46165975626</v>
          </cell>
          <cell r="BX294">
            <v>160825.00569784379</v>
          </cell>
          <cell r="BY294">
            <v>282767.06100177206</v>
          </cell>
          <cell r="CA294">
            <v>-218.17703829817037</v>
          </cell>
          <cell r="CD294">
            <v>0</v>
          </cell>
          <cell r="CE294">
            <v>367896.07371783687</v>
          </cell>
          <cell r="CF294">
            <v>0</v>
          </cell>
          <cell r="CG294">
            <v>4204788.3675500434</v>
          </cell>
          <cell r="CH294">
            <v>-288497</v>
          </cell>
          <cell r="CI294">
            <v>146947.03219999999</v>
          </cell>
          <cell r="CJ294">
            <v>38769.004240000002</v>
          </cell>
          <cell r="CK294">
            <v>108178.02795999998</v>
          </cell>
          <cell r="CL294">
            <v>15285749.191005379</v>
          </cell>
          <cell r="CM294">
            <v>18148919.352092359</v>
          </cell>
          <cell r="CO294">
            <v>328788.87551410991</v>
          </cell>
          <cell r="CP294">
            <v>105555.97</v>
          </cell>
          <cell r="CQ294">
            <v>88924.32</v>
          </cell>
          <cell r="CR294">
            <v>229830.9038054737</v>
          </cell>
          <cell r="CS294">
            <v>4573.3</v>
          </cell>
          <cell r="CT294">
            <v>272256.3790732795</v>
          </cell>
          <cell r="CU294">
            <v>99598.559794962654</v>
          </cell>
        </row>
        <row r="295">
          <cell r="B295" t="str">
            <v>Äänekoski</v>
          </cell>
          <cell r="C295">
            <v>18851</v>
          </cell>
          <cell r="Q295">
            <v>1010</v>
          </cell>
          <cell r="R295">
            <v>215</v>
          </cell>
          <cell r="S295">
            <v>1338</v>
          </cell>
          <cell r="T295">
            <v>689</v>
          </cell>
          <cell r="U295">
            <v>698</v>
          </cell>
          <cell r="V295">
            <v>9935</v>
          </cell>
          <cell r="W295">
            <v>2869</v>
          </cell>
          <cell r="X295">
            <v>1548</v>
          </cell>
          <cell r="Y295">
            <v>549</v>
          </cell>
          <cell r="AE295">
            <v>1.4474354855368041</v>
          </cell>
          <cell r="AF295">
            <v>32142444.265992358</v>
          </cell>
          <cell r="AG295">
            <v>1136</v>
          </cell>
          <cell r="AH295">
            <v>8428</v>
          </cell>
          <cell r="AJ295">
            <v>295</v>
          </cell>
          <cell r="AK295">
            <v>1.5649037186356161E-2</v>
          </cell>
          <cell r="AM295">
            <v>0</v>
          </cell>
          <cell r="AN295">
            <v>17</v>
          </cell>
          <cell r="AP295">
            <v>0</v>
          </cell>
          <cell r="AQ295">
            <v>0</v>
          </cell>
          <cell r="AR295">
            <v>884.57</v>
          </cell>
          <cell r="AS295">
            <v>21.310919429779439</v>
          </cell>
          <cell r="AU295">
            <v>624</v>
          </cell>
          <cell r="AV295">
            <v>5282</v>
          </cell>
          <cell r="AW295">
            <v>0.11813706929193488</v>
          </cell>
          <cell r="AY295">
            <v>0</v>
          </cell>
          <cell r="AZ295">
            <v>7053</v>
          </cell>
          <cell r="BA295">
            <v>6839</v>
          </cell>
          <cell r="BB295">
            <v>1.0312911244333967</v>
          </cell>
          <cell r="BD295">
            <v>0</v>
          </cell>
          <cell r="BE295">
            <v>6</v>
          </cell>
          <cell r="BF295">
            <v>-120798.64</v>
          </cell>
          <cell r="BG295">
            <v>-147791.67999999999</v>
          </cell>
          <cell r="BI295">
            <v>-319704.8</v>
          </cell>
          <cell r="BL295">
            <v>678179</v>
          </cell>
          <cell r="BM295">
            <v>-1150872.2424083832</v>
          </cell>
          <cell r="BO295">
            <v>18012.54996163398</v>
          </cell>
          <cell r="BP295">
            <v>1489761</v>
          </cell>
          <cell r="BQ295">
            <v>450815</v>
          </cell>
          <cell r="BR295">
            <v>1034431.5246544537</v>
          </cell>
          <cell r="BS295">
            <v>34021.999037244925</v>
          </cell>
          <cell r="BT295">
            <v>135664.67047937264</v>
          </cell>
          <cell r="BU295">
            <v>556663.57746332732</v>
          </cell>
          <cell r="BV295">
            <v>843413.52155879419</v>
          </cell>
          <cell r="BW295">
            <v>1444256.7380260613</v>
          </cell>
          <cell r="BX295">
            <v>394204.05797371245</v>
          </cell>
          <cell r="BY295">
            <v>828688.6681711307</v>
          </cell>
          <cell r="CA295">
            <v>27032.532718329749</v>
          </cell>
          <cell r="CD295">
            <v>0</v>
          </cell>
          <cell r="CE295">
            <v>973055.88979308982</v>
          </cell>
          <cell r="CF295">
            <v>0</v>
          </cell>
          <cell r="CG295">
            <v>5381057.150740522</v>
          </cell>
          <cell r="CH295">
            <v>-592222</v>
          </cell>
          <cell r="CI295">
            <v>146811.09600000002</v>
          </cell>
          <cell r="CJ295">
            <v>247499.03934000002</v>
          </cell>
          <cell r="CK295">
            <v>-100687.94334</v>
          </cell>
          <cell r="CL295">
            <v>38174239.445225686</v>
          </cell>
          <cell r="CM295">
            <v>42108390.852771379</v>
          </cell>
          <cell r="CO295">
            <v>1181927.8080682899</v>
          </cell>
          <cell r="CP295">
            <v>393940.43</v>
          </cell>
          <cell r="CQ295">
            <v>248647.62</v>
          </cell>
          <cell r="CR295">
            <v>846608.7297616771</v>
          </cell>
          <cell r="CS295">
            <v>16584.23</v>
          </cell>
          <cell r="CT295">
            <v>1131843.1051598061</v>
          </cell>
          <cell r="CU295">
            <v>365796.05799242464</v>
          </cell>
        </row>
      </sheetData>
      <sheetData sheetId="1"/>
      <sheetData sheetId="2">
        <row r="12">
          <cell r="B12" t="str">
            <v>Asukasluku 31.12.2018: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lanko Risto-Matti" id="{38B62924-E1B8-4112-A81F-4D9CB2AFF1C8}" userId="S::risto-matti.alanko@oaj.fi::ad06bf6b-1191-447f-a430-6cc4ea5b33d6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792837-7FA2-4A1B-9BDC-D32B1CF59838}" name="Ikärakenne" displayName="Ikärakenne" ref="A5:V299" totalsRowShown="0" headerRowDxfId="35" dataDxfId="34">
  <autoFilter ref="A5:V299" xr:uid="{00000000-0009-0000-0100-000002000000}"/>
  <tableColumns count="22">
    <tableColumn id="1" xr3:uid="{8FB068A9-9706-4E05-AC75-0B6BB052BCBA}" name="Kunta-numero" dataDxfId="33"/>
    <tableColumn id="2" xr3:uid="{B0E93A20-991E-47BE-BBFD-D45A6B7CEC20}" name="Kunta" dataDxfId="32"/>
    <tableColumn id="3" xr3:uid="{4FF53910-1F15-4EEE-8E59-F884301403BD}" name="0–5-vuotiaita" dataDxfId="31"/>
    <tableColumn id="4" xr3:uid="{C65CA94D-0D09-495B-9F9A-758E3E583BFC}" name="6 vuotiaita" dataDxfId="30"/>
    <tableColumn id="5" xr3:uid="{5B347BED-2D8E-4BA5-9A7D-7B10DD32EFDB}" name="7–12-vuotiaita" dataDxfId="29"/>
    <tableColumn id="6" xr3:uid="{21660934-6082-4113-9BDA-3A90E94354D3}" name="13–15-vuotiaita" dataDxfId="28"/>
    <tableColumn id="7" xr3:uid="{944AB9BB-9C6F-4D0A-A630-AFD2C5DAE91E}" name="16–18-vuotiaita" dataDxfId="27"/>
    <tableColumn id="8" xr3:uid="{FCBC6F0E-C9BC-478E-B895-A3AD040F4DDD}" name="19–64-vuotiaita" dataDxfId="26"/>
    <tableColumn id="9" xr3:uid="{C3E273CB-EB88-4C68-9DB4-B45EA53D42F7}" name="65–74-vuotiaita" dataDxfId="25"/>
    <tableColumn id="10" xr3:uid="{4100E3C9-4368-48D1-9A3E-D12E29240EF1}" name="75–84-vuotiaita" dataDxfId="24"/>
    <tableColumn id="11" xr3:uid="{A8183729-130E-4F79-92F7-0DC1765D16D1}" name="85 vuotta täyttäneitä" dataDxfId="23"/>
    <tableColumn id="12" xr3:uid="{8A386282-C835-4B77-9A4A-3C9BDB862AD5}" name="Yhteensä" dataDxfId="22"/>
    <tableColumn id="13" xr3:uid="{981656E1-3BB3-4419-9CB8-0F8F3F02BABE}" name="Ikä 0–5" dataDxfId="21"/>
    <tableColumn id="14" xr3:uid="{9B6A77F6-BE31-41A5-A926-5C3AA9A002C7}" name="Ikä 6" dataDxfId="20"/>
    <tableColumn id="15" xr3:uid="{AFD82F7B-8855-44C1-AC04-445874F1B425}" name="Ikä 7–12" dataDxfId="19"/>
    <tableColumn id="16" xr3:uid="{98E8D893-B694-4F4A-AE7A-FB81FCA30DD7}" name="Ikä 13–15" dataDxfId="18"/>
    <tableColumn id="17" xr3:uid="{AEC95346-CE17-4DF5-B717-2726EE8B4793}" name="Ikä 16–18" dataDxfId="17"/>
    <tableColumn id="18" xr3:uid="{A5F5411F-9842-45DF-A35B-A967DF6CECE4}" name="Ikä 19–64" dataDxfId="16"/>
    <tableColumn id="19" xr3:uid="{B4D979F0-B571-4EA4-8A5F-C37C3280CC0E}" name="Ikä 65–74" dataDxfId="15"/>
    <tableColumn id="20" xr3:uid="{FC4D35B9-BB38-467A-A64D-CB85BA383781}" name="Ikä 75–84" dataDxfId="14"/>
    <tableColumn id="21" xr3:uid="{BE71B82F-264D-4948-A976-D88941A945B7}" name="Ikä 85+" dataDxfId="13"/>
    <tableColumn id="22" xr3:uid="{7DE0A893-768D-4F46-BD7F-C6FB37FAB0ED}" name="Laskennalliset kustannukset, IKÄRAKENNE yhteensä, €" dataDxfId="12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5530370-EC8A-469E-AD06-49FC5238650C}" name="Ikäryhmähinnat" displayName="Ikäryhmähinnat" ref="M2:U3" totalsRowShown="0" headerRowDxfId="11" dataDxfId="10" tableBorderDxfId="9">
  <autoFilter ref="M2:U3" xr:uid="{00000000-0009-0000-0100-000003000000}"/>
  <tableColumns count="9">
    <tableColumn id="1" xr3:uid="{4AC9E88A-37B3-4B6F-B137-F0CEBBAA4CFB}" name="Ikä 0–5" dataDxfId="8"/>
    <tableColumn id="2" xr3:uid="{B392ED2B-5264-4FE3-A431-9D1F1224710F}" name="Ikä 6" dataDxfId="7"/>
    <tableColumn id="3" xr3:uid="{22B34FD8-08FB-4952-941A-200F8D919597}" name="Ikä 7–12" dataDxfId="6"/>
    <tableColumn id="4" xr3:uid="{F27E0DC0-8262-4041-BFF5-6F64CCFDC2D5}" name="Ikä 13–15" dataDxfId="5"/>
    <tableColumn id="5" xr3:uid="{03838000-306E-4AE7-8AC6-CF947E5B120F}" name="Ikä 16–18" dataDxfId="4"/>
    <tableColumn id="6" xr3:uid="{2F1DEAAB-E918-4D11-804F-04A478F8E190}" name="Ikä 19–64" dataDxfId="3"/>
    <tableColumn id="7" xr3:uid="{EF572CAF-0610-4870-B949-7CEAE51ADA2E}" name="Ikä 65–74" dataDxfId="2"/>
    <tableColumn id="8" xr3:uid="{BBBDDE83-C59A-4A58-8751-13CC5C5F6A8C}" name="Ikä 75–84" dataDxfId="1"/>
    <tableColumn id="9" xr3:uid="{39D213DE-B3F2-4EBE-9C84-F78BD54C9C93}" name="Ikä 85+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5" dT="2021-04-21T06:15:03.18" personId="{38B62924-E1B8-4112-A81F-4D9CB2AFF1C8}" id="{C404E3BD-FAA9-47B2-8284-7D4A9DB83D06}">
    <text>Päivityksessä tehty:
- tehostetun opinto-ohjauksen laskukaava muutettu viittaamaan vain yhteen ikäluokkaan. Näin raha on jaossa myös koko maan osalta. 
- lukion ja ammatillisen koulutuksen osalta laskettu mukaan materiaalien ja ylläpitokustannusten osuus.
- korjattu kirjoitusvirheitä</text>
  </threadedComment>
  <threadedComment ref="K11" dT="2021-04-12T08:13:41.95" personId="{38B62924-E1B8-4112-A81F-4D9CB2AFF1C8}" id="{70417465-A027-4589-BAF6-264179FBCA45}">
    <text>Arvio vuosikohtaisesta kulusta on hyvin karkea eikä ota huomioon eri muuttujia. Luku perustuu valtion vuositasolla myöntämään summaan ja sen laskennalliseen kuntakohtaiseen osuuteen.</text>
  </threadedComment>
  <threadedComment ref="K11" dT="2021-04-12T11:31:20.08" personId="{38B62924-E1B8-4112-A81F-4D9CB2AFF1C8}" id="{70E99AB2-0676-41A4-B681-1724408E40E2}" parentId="{70417465-A027-4589-BAF6-264179FBCA45}">
    <text>2021: 6,9 me eli 61,6% kokonaisuudesta  2022: 9,7 me, 86,6% 2023: 10,7 me, 95,5% 2024: 11,2 me</text>
  </threadedComment>
  <threadedComment ref="C12" dT="2021-03-26T11:46:20.49" personId="{38B62924-E1B8-4112-A81F-4D9CB2AFF1C8}" id="{067D4D1A-94A4-46C2-B576-FD93D6245780}">
    <text>Oppivelvollisuuslaissa kustannus laskettu seuraavasti: 1/6 oppilaista arvioidaan tarvitsevan tehostettua tukiopetusta 8.-9. luokkalaisista. Tukea on suunniteltu tarjottavan 10h oppilasta kohden ja tuntihinnaksi 32€/h. https://www.finlex.fi/fi/esitykset/he/2020/20200173#idp447685728</text>
  </threadedComment>
  <threadedComment ref="C12" dT="2021-04-20T05:41:56.04" personId="{38B62924-E1B8-4112-A81F-4D9CB2AFF1C8}" id="{F04F0EFD-DB58-4408-BA2E-ED5844CA1235}" parentId="{067D4D1A-94A4-46C2-B576-FD93D6245780}">
    <text>Päivitys 20.4. Vaikka tehostettua opinto-ohjausta on tarkoitettu antaa sekä 8. että 9. luokkalaisille, on rahoitus laskettu lain perusteissa kuitenkin vain yhden ikäluokan perusteella. Laskuriin on nyt korjattu tehostetun opinto-ohjauksen summa vastaamaan rahoituksen laskentaperustetta.</text>
  </threadedComment>
  <threadedComment ref="E12" dT="2021-04-15T07:27:47.41" personId="{38B62924-E1B8-4112-A81F-4D9CB2AFF1C8}" id="{35C10581-E9D7-4CE9-BDE2-A614D25803B4}">
    <text/>
  </threadedComment>
  <threadedComment ref="E12" dT="2021-04-20T05:43:16.93" personId="{38B62924-E1B8-4112-A81F-4D9CB2AFF1C8}" id="{01372102-6562-433F-95EC-7D032D5E7E33}" parentId="{35C10581-E9D7-4CE9-BDE2-A614D25803B4}">
    <text>Päivitys 20.4 Tarkstelujoukko muutettu koskemaan vain yhtä ikäluokkaa eli 1/3 13-15 vuotiaista.</text>
  </threadedComment>
  <threadedComment ref="C15" dT="2021-03-26T11:47:46.22" personId="{38B62924-E1B8-4112-A81F-4D9CB2AFF1C8}" id="{3E293FB4-ED4B-442C-BE6D-B8A5BDA2B58E}">
    <text>Laissa on arvioitu noin 2000 perusopetuksen opiskelijan jäävän vaille toisen asteen opiskelupaikkaa. Tämä tarkoittaa noin 3% ikäluokasta. Ikäluokan koko on arvioitu olevan 1/3 kunnan 13-15 vuotiaiden määrästä. Heille tarjottava lain mukaan 40h ohjausta. Tuntihinta 32€. https://www.finlex.fi/fi/esitykset/he/2020/20200173#idp447685728</text>
  </threadedComment>
  <threadedComment ref="C18" dT="2021-03-29T10:31:47.70" personId="{38B62924-E1B8-4112-A81F-4D9CB2AFF1C8}" id="{28B8460B-ACBD-4858-8A1B-31ED7B1BB1D4}">
    <text>Nivelvaiheopinnoissa opiskelee laskennallisesti noin 4000 opiskelijaa, joille on suunniteltu lisäohjausta. Nivelvaiheen opintoihin osallistuvien suhteellinen osuus on laskettu yhdestä toisen asteen piirissä olevasta ikäluokasta. Tarve lisäohjaukselle olisi 10h ja tuntihinta 32€</text>
  </threadedComment>
  <threadedComment ref="E18" dT="2021-04-15T07:29:20.88" personId="{38B62924-E1B8-4112-A81F-4D9CB2AFF1C8}" id="{D1969380-234A-4FC1-9293-2AD0AC72E9B5}">
    <text>1/3 16-18 vuotiaiden määrästä.</text>
  </threadedComment>
  <threadedComment ref="C21" dT="2021-03-29T10:32:50.36" personId="{38B62924-E1B8-4112-A81F-4D9CB2AFF1C8}" id="{1A430E78-AF97-4B52-BFBF-846309DAB3D3}">
    <text>Koko maan osalta laskennallisesti 4000 opiskelijaa kunnan ohjausvastuulle. näille tarjotaan 40h ohjausta 32€</text>
  </threadedComment>
  <threadedComment ref="E21" dT="2021-04-15T07:29:59.39" personId="{38B62924-E1B8-4112-A81F-4D9CB2AFF1C8}" id="{2B917232-6890-45BE-9EC3-366319B84FC2}">
    <text>Oppivelvollisuusikäisiä laskettu olevan 2/3 kunnan 16-18 vuotiaiden määrästä.</text>
  </threadedComment>
  <threadedComment ref="A26" dT="2021-04-12T08:04:26.68" personId="{38B62924-E1B8-4112-A81F-4D9CB2AFF1C8}" id="{33606D94-7D12-4679-BD73-69195533CC2D}">
    <text>OKM:n valtionosuudesta rahoitettava kokonaisuus</text>
  </threadedComment>
  <threadedComment ref="C27" dT="2021-04-12T12:27:22.18" personId="{38B62924-E1B8-4112-A81F-4D9CB2AFF1C8}" id="{D3CB2B0C-3B57-4DC8-9B20-EB220FC9332F}">
    <text>Vipusen tiedoista alle 18 vuotiaiden lukio-opiskelijoiden määrä on 90813.  1000 arvioitu olevan putomaisvaarassa eli kerroin 1,1%</text>
  </threadedComment>
  <threadedComment ref="E29" dT="2021-03-29T10:17:23.56" personId="{38B62924-E1B8-4112-A81F-4D9CB2AFF1C8}" id="{559B6ABF-1F91-4DF1-8811-1C1FAC580A54}">
    <text>Hallituksen esityksen perusteella lukiossa tarve olisi noin 1000 opiskelijan ja ammatillisessa koulutuksessa noin 3200 opiskelijan lisäohjaukselle. Näistä 80% olisi tarvetta lisäohjaukselle. Osuudet laskettu koko maan ikäluokkien koosta. Varattava ohjausmäärä 70h/opiskelija ja tuntihinta 32€</text>
  </threadedComment>
  <threadedComment ref="F29" dT="2021-04-20T05:58:52.98" personId="{38B62924-E1B8-4112-A81F-4D9CB2AFF1C8}" id="{F7705ECD-E6BE-4E95-AFAA-B86ACE5E6C72}">
    <text>Vipusen tiedoista alle 18 vuotiaiden lukio-opiskelijoiden määrä on 90813.  1000 arvioitu olevan putomaisvaarassa eli kerroin 1,1%</text>
  </threadedComment>
  <threadedComment ref="K29" dT="2021-04-20T13:25:24.66" personId="{38B62924-E1B8-4112-A81F-4D9CB2AFF1C8}" id="{B5AE5462-0F3A-43A9-8875-83C7B4773174}">
    <text>Lukioon kohdistuvasta rahoituksesta vuonna 21 on jaossa 16,72%. Vuonna 22 osuus on 46,56% ja vuonna 23 77,52% kokonaismäärästä</text>
  </threadedComment>
  <threadedComment ref="E32" dT="2021-04-20T07:42:58.56" personId="{38B62924-E1B8-4112-A81F-4D9CB2AFF1C8}" id="{7DB99F93-E122-4AD7-9EA4-C644F340D39D}">
    <text>Lain perusteissa maksuttomaan toisen asteen koulutukseen lasketaan oikeutetun 176000 opiskelijaa vuositasolla. Heistä 56% on lukiokoulutuksessa ja 44% ammatillisessa koulutuksessa.</text>
  </threadedComment>
  <threadedComment ref="E35" dT="2021-04-20T07:43:47.01" personId="{38B62924-E1B8-4112-A81F-4D9CB2AFF1C8}" id="{01EF4D2A-7678-4DCB-93A4-CEC1065200CD}">
    <text>Lukiokoulutuksen osalta oppikirjoihin ja oppimateriaaleihin on laskettu kuluvan koko lukion aikana 1128€/opiskelija, muut opiskelukulut ovat 220€/opiskelija, laskinlisenssi 70€/opiskelija ja tietokoneen hankintahinta 306€/opiskelija. Lukiokoulutuksen kestoksi arvioitu 3 vuotta.</text>
  </threadedComment>
  <threadedComment ref="E44" dT="2021-04-20T08:19:12.28" personId="{38B62924-E1B8-4112-A81F-4D9CB2AFF1C8}" id="{1100D9EF-C443-4267-A6DA-47599BE63319}">
    <text>Lukiokoulutuksen ja ammatillisen koulutuksen järjestäjille on myönnetty osana oppivelvollisuusrahoitusta yhteensä noin 6,2 miljoonaa euroa lisämäärärahoja oppimateriaalien ja tietokonekannan hankintamenettelyistä, ylläpidosta, varastoinnista ja jakelusta sekä ICT-tuesta aiheutuviin lisäkustannuksiin. Maksuttomien materiaalien piirissä olevia opiskelijoita on perusteiden mukaan 17600 eli laskennallisesti 35,2€/opiskelija.</text>
  </threadedComment>
  <threadedComment ref="C49" dT="2021-04-12T12:26:16.22" personId="{38B62924-E1B8-4112-A81F-4D9CB2AFF1C8}" id="{72E94A7C-E810-4A8A-99C4-A8D3E523EFC7}">
    <text>Vipusen tiedoista 15-19 vuotiaiden ammatillisten opiskelijoiden lukumäärä 121863. 2/3 tästä joukosta laskettu olevan oppivelvollisuuden piirissä. 3200 arvioitu olevan keskeyttämisvaarassa eli kerroin 3,93%.</text>
  </threadedComment>
  <threadedComment ref="E51" dT="2021-03-29T10:17:23.56" personId="{38B62924-E1B8-4112-A81F-4D9CB2AFF1C8}" id="{0051F284-DD1D-484B-904E-7507C995B4D9}">
    <text>Hallituksen esityksen perusteella lukiossa tarve olisi noin 1000 opiskelijan ja ammatillisessa koulutuksessa noin 3200 opiskelijan lisäohjaukselle. Näistä 80% olisi tarvetta lisäohjaukselle. Osuudet laskettu koko maan ikäluokkien koosta. Varattava ohjausmäärä 70h/opiskelija ja tuntihinta 32€</text>
  </threadedComment>
  <threadedComment ref="F51" dT="2021-04-20T06:14:37.70" personId="{38B62924-E1B8-4112-A81F-4D9CB2AFF1C8}" id="{AE3195B3-22DB-4584-85AA-024107B57D9F}">
    <text>Vipusen tiedoista 15-19 vuotiaiden ammatillisten opiskelijoiden lukumäärä 121863. 2/3 tästä joukosta laskettu olevan oppivelvollisuuden piirissä. 3200 arvioitu olevan keskeyttämisvaarassa eli kerroin 3,93%.</text>
  </threadedComment>
  <threadedComment ref="K51" dT="2021-04-20T13:35:42.04" personId="{38B62924-E1B8-4112-A81F-4D9CB2AFF1C8}" id="{A82017ED-2E18-4268-99D4-647046027DB3}">
    <text>Ammatilliseen koulutukseen kohdistuvasta rahoituksesta vuonna 21 on jaossa 16,66%, Vuonna 22 48,97% ja vuonna 23 80,27%</text>
  </threadedComment>
  <threadedComment ref="E54" dT="2021-04-20T07:43:05.49" personId="{38B62924-E1B8-4112-A81F-4D9CB2AFF1C8}" id="{6ADB6A76-A8C3-4925-A057-86C65493E421}">
    <text>Lain perusteissa maksuttomaan toisen asteen koulutukseen lasketaan oikeutetun 17600 opiskelijaa vuositasolla. Heistä 56% on lukiokoulutuksessa ja 44% ammatillisessa koulutuksessa.</text>
  </threadedComment>
  <threadedComment ref="E54" dT="2021-04-20T07:56:06.46" personId="{38B62924-E1B8-4112-A81F-4D9CB2AFF1C8}" id="{3A7C4389-EEA0-4DB3-A526-323C5F1ED4CB}" parentId="{6ADB6A76-A8C3-4925-A057-86C65493E421}">
    <text>Rahoitus ammatilliseen koulutukseen ohjataan perusrahoituksen kautta, jossa maksuttomaan koulutukseen oikeutettujen opiskelijoiden suorittamia opiskelijavuosia painotettaisiin maksuttoman koulutuksen korotuskertoimella.</text>
  </threadedComment>
  <threadedComment ref="F58" dT="2021-04-20T13:31:27.76" personId="{38B62924-E1B8-4112-A81F-4D9CB2AFF1C8}" id="{321A78BD-369E-4921-BCAD-17BA558703DF}">
    <text>Ammatillisen materiaalien kokonaisuus on arvioitu olevan koko opiskeluaikana 400€. Kustannukset on laskettu yhdelle vuodelle jakamalla kokonaisuus kolmella.</text>
  </threadedComment>
  <threadedComment ref="E62" dT="2021-04-20T08:19:12.28" personId="{38B62924-E1B8-4112-A81F-4D9CB2AFF1C8}" id="{89EA5E53-4697-4DC3-8F54-BE2666D66C62}">
    <text>Lukiokoulutuksen ja ammatillisen koulutuksen järjestäjille on myönnetty osana oppivelvollisuusrahoitusta yhteensä noin 6,2 miljoonaa euroa lisämäärärahoja oppimateriaalien ja tietokonekannan hankintamenettelyistä, ylläpidosta, varastoinnista ja jakelusta sekä ICT-tuesta aiheutuviin lisäkustannuksiin. Maksuttomien materiaalien piirissä olevia opiskelijoita on perusteiden mukaan 17600 eli laskennallisesti 35,2€/opiskelija.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9EE0C-2522-4651-9E75-6005A02BEAA5}">
  <dimension ref="A4:M67"/>
  <sheetViews>
    <sheetView tabSelected="1" topLeftCell="A23" zoomScale="160" zoomScaleNormal="160" workbookViewId="0">
      <selection activeCell="G31" sqref="G31"/>
    </sheetView>
  </sheetViews>
  <sheetFormatPr defaultRowHeight="15" x14ac:dyDescent="0.25"/>
  <cols>
    <col min="1" max="1" width="4.7109375" customWidth="1"/>
    <col min="2" max="2" width="1.28515625" customWidth="1"/>
    <col min="3" max="3" width="26.5703125" customWidth="1"/>
    <col min="5" max="5" width="21.85546875" customWidth="1"/>
    <col min="6" max="6" width="25.28515625" customWidth="1"/>
    <col min="7" max="7" width="12.42578125" customWidth="1"/>
    <col min="9" max="9" width="14.42578125" bestFit="1" customWidth="1"/>
    <col min="11" max="11" width="12.140625" customWidth="1"/>
    <col min="12" max="12" width="11.7109375" customWidth="1"/>
    <col min="13" max="13" width="10.5703125" customWidth="1"/>
  </cols>
  <sheetData>
    <row r="4" spans="1:13" ht="28.5" x14ac:dyDescent="0.45">
      <c r="A4" s="11" t="s">
        <v>372</v>
      </c>
      <c r="B4" s="11"/>
      <c r="E4" s="12"/>
    </row>
    <row r="5" spans="1:13" x14ac:dyDescent="0.25">
      <c r="C5" t="s">
        <v>373</v>
      </c>
      <c r="E5" s="10"/>
      <c r="F5" t="s">
        <v>8</v>
      </c>
    </row>
    <row r="6" spans="1:13" x14ac:dyDescent="0.25">
      <c r="E6" s="9"/>
      <c r="F6" t="s">
        <v>7</v>
      </c>
    </row>
    <row r="9" spans="1:13" ht="28.5" customHeight="1" x14ac:dyDescent="0.25">
      <c r="C9" t="s">
        <v>0</v>
      </c>
      <c r="E9" s="126" t="s">
        <v>187</v>
      </c>
    </row>
    <row r="11" spans="1:13" ht="18.75" x14ac:dyDescent="0.3">
      <c r="C11" s="135" t="s">
        <v>356</v>
      </c>
      <c r="K11" s="13" t="s">
        <v>348</v>
      </c>
    </row>
    <row r="12" spans="1:13" ht="64.5" x14ac:dyDescent="0.25">
      <c r="A12" s="169" t="s">
        <v>346</v>
      </c>
      <c r="B12" s="128"/>
      <c r="C12" s="1" t="s">
        <v>1</v>
      </c>
      <c r="E12" s="1" t="s">
        <v>353</v>
      </c>
      <c r="F12" s="1" t="s">
        <v>4</v>
      </c>
      <c r="G12" s="1" t="s">
        <v>349</v>
      </c>
      <c r="I12" s="168" t="s">
        <v>374</v>
      </c>
      <c r="K12">
        <v>2023</v>
      </c>
      <c r="L12">
        <v>2022</v>
      </c>
      <c r="M12">
        <v>2021</v>
      </c>
    </row>
    <row r="13" spans="1:13" x14ac:dyDescent="0.25">
      <c r="A13" s="169"/>
      <c r="B13" s="128"/>
      <c r="E13" s="151">
        <f>Ikärakenne!F16*0.3334</f>
        <v>565.11299999999994</v>
      </c>
      <c r="F13" s="58">
        <f>E13*0.167</f>
        <v>94.373870999999994</v>
      </c>
      <c r="G13" s="167">
        <f>F13*10</f>
        <v>943.73870999999997</v>
      </c>
      <c r="I13" s="3">
        <f>G13*'Lask. kustannukset IKÄRAKENNE'!B305</f>
        <v>30199.638719999999</v>
      </c>
      <c r="K13" s="129">
        <f>0.9553*I13</f>
        <v>28849.714869216001</v>
      </c>
      <c r="L13" s="129">
        <f>0.866*I13</f>
        <v>26152.887131519998</v>
      </c>
      <c r="M13" s="129">
        <f>0.616*I13</f>
        <v>18602.977451520001</v>
      </c>
    </row>
    <row r="14" spans="1:13" x14ac:dyDescent="0.25">
      <c r="A14" s="169"/>
      <c r="B14" s="128"/>
    </row>
    <row r="15" spans="1:13" ht="64.5" x14ac:dyDescent="0.25">
      <c r="A15" s="169"/>
      <c r="B15" s="128"/>
      <c r="C15" s="1" t="s">
        <v>354</v>
      </c>
      <c r="E15" s="1" t="s">
        <v>2</v>
      </c>
      <c r="F15" s="1" t="s">
        <v>3</v>
      </c>
      <c r="G15" s="1" t="s">
        <v>349</v>
      </c>
      <c r="I15" s="168" t="s">
        <v>374</v>
      </c>
    </row>
    <row r="16" spans="1:13" x14ac:dyDescent="0.25">
      <c r="A16" s="169"/>
      <c r="B16" s="128"/>
      <c r="E16" s="151">
        <f>Ikärakenne!F16</f>
        <v>1695</v>
      </c>
      <c r="F16" s="58">
        <f>E16*0.33*0.03</f>
        <v>16.7805</v>
      </c>
      <c r="G16" s="58">
        <f>F16*40</f>
        <v>671.22</v>
      </c>
      <c r="I16" s="4">
        <f>G16*'Lask. kustannukset IKÄRAKENNE'!B305</f>
        <v>21479.040000000001</v>
      </c>
      <c r="K16" s="131">
        <f>0.9553*I16</f>
        <v>20518.926912000003</v>
      </c>
      <c r="L16" s="131">
        <f>0.866*I16</f>
        <v>18600.84864</v>
      </c>
      <c r="M16" s="131">
        <f>0.616*I16</f>
        <v>13231.08864</v>
      </c>
    </row>
    <row r="17" spans="1:13" x14ac:dyDescent="0.25">
      <c r="A17" s="169"/>
      <c r="B17" s="128"/>
    </row>
    <row r="18" spans="1:13" ht="64.5" x14ac:dyDescent="0.25">
      <c r="A18" s="169"/>
      <c r="B18" s="128"/>
      <c r="C18" s="2" t="s">
        <v>5</v>
      </c>
      <c r="E18" s="1" t="s">
        <v>350</v>
      </c>
      <c r="F18" t="s">
        <v>10</v>
      </c>
      <c r="G18" s="1" t="s">
        <v>349</v>
      </c>
      <c r="I18" s="168" t="s">
        <v>374</v>
      </c>
    </row>
    <row r="19" spans="1:13" x14ac:dyDescent="0.25">
      <c r="A19" s="169"/>
      <c r="B19" s="128"/>
      <c r="E19" s="151">
        <f>Ikärakenne!F17*0.333</f>
        <v>548.45100000000002</v>
      </c>
      <c r="F19" s="58">
        <f>(4000/175552)*E19</f>
        <v>12.496604994531536</v>
      </c>
      <c r="G19" s="167">
        <f>F19*10</f>
        <v>124.96604994531536</v>
      </c>
      <c r="I19" s="3">
        <f>G19*'Lask. kustannukset IKÄRAKENNE'!B305</f>
        <v>3998.9135982500916</v>
      </c>
      <c r="K19" s="129">
        <f>0.9553*I19</f>
        <v>3820.1621604083125</v>
      </c>
      <c r="L19" s="129">
        <f>0.866*I19</f>
        <v>3463.0591760845791</v>
      </c>
      <c r="M19" s="129">
        <f>0.616*I19</f>
        <v>2463.3307765220566</v>
      </c>
    </row>
    <row r="20" spans="1:13" ht="15" customHeight="1" x14ac:dyDescent="0.25">
      <c r="A20" s="169"/>
      <c r="B20" s="128"/>
    </row>
    <row r="21" spans="1:13" ht="56.25" customHeight="1" x14ac:dyDescent="0.25">
      <c r="A21" s="169"/>
      <c r="B21" s="128"/>
      <c r="C21" s="1" t="s">
        <v>9</v>
      </c>
      <c r="E21" s="1" t="s">
        <v>351</v>
      </c>
      <c r="F21" t="s">
        <v>10</v>
      </c>
      <c r="G21" s="1" t="s">
        <v>349</v>
      </c>
      <c r="I21" s="168" t="s">
        <v>374</v>
      </c>
    </row>
    <row r="22" spans="1:13" x14ac:dyDescent="0.25">
      <c r="A22" s="169"/>
      <c r="B22" s="128"/>
      <c r="E22" s="151">
        <f>Ikärakenne!F17*0.667</f>
        <v>1098.549</v>
      </c>
      <c r="F22" s="58">
        <f>E19/175552*4000</f>
        <v>12.496604994531534</v>
      </c>
      <c r="G22" s="167">
        <f>F22*40</f>
        <v>499.86419978126139</v>
      </c>
      <c r="I22" s="3">
        <f>G22*'Lask. kustannukset IKÄRAKENNE'!B305</f>
        <v>15995.654393000365</v>
      </c>
      <c r="K22" s="129">
        <f>0.9553*I22</f>
        <v>15280.648641633248</v>
      </c>
      <c r="L22" s="129">
        <f>0.866*I22</f>
        <v>13852.236704338315</v>
      </c>
      <c r="M22" s="129">
        <f>0.616*I22</f>
        <v>9853.3231060882244</v>
      </c>
    </row>
    <row r="23" spans="1:13" x14ac:dyDescent="0.25">
      <c r="A23" s="169"/>
      <c r="B23" s="128"/>
    </row>
    <row r="24" spans="1:13" s="140" customFormat="1" ht="15.75" thickBot="1" x14ac:dyDescent="0.3"/>
    <row r="25" spans="1:13" s="145" customFormat="1" x14ac:dyDescent="0.25">
      <c r="A25" s="127"/>
    </row>
    <row r="26" spans="1:13" ht="30" x14ac:dyDescent="0.25">
      <c r="A26" s="127"/>
      <c r="B26" s="12"/>
      <c r="E26" s="132" t="s">
        <v>352</v>
      </c>
    </row>
    <row r="27" spans="1:13" ht="18.75" x14ac:dyDescent="0.3">
      <c r="A27" s="127"/>
      <c r="B27" s="12"/>
      <c r="C27" s="135" t="s">
        <v>357</v>
      </c>
      <c r="E27" s="108">
        <v>350</v>
      </c>
    </row>
    <row r="28" spans="1:13" ht="18.75" x14ac:dyDescent="0.3">
      <c r="A28" s="127"/>
      <c r="B28" s="12"/>
      <c r="C28" s="135"/>
      <c r="E28" s="136"/>
    </row>
    <row r="29" spans="1:13" ht="54.75" customHeight="1" x14ac:dyDescent="0.3">
      <c r="A29" s="127"/>
      <c r="B29" s="12"/>
      <c r="C29" s="135"/>
      <c r="E29" s="144" t="s">
        <v>347</v>
      </c>
      <c r="F29" s="1" t="s">
        <v>6</v>
      </c>
      <c r="G29" s="1" t="s">
        <v>349</v>
      </c>
      <c r="I29" s="168" t="s">
        <v>374</v>
      </c>
      <c r="K29" t="s">
        <v>348</v>
      </c>
    </row>
    <row r="30" spans="1:13" ht="18.75" x14ac:dyDescent="0.3">
      <c r="A30" s="127"/>
      <c r="B30" s="12"/>
      <c r="C30" s="135"/>
      <c r="E30" s="136"/>
      <c r="K30">
        <v>2023</v>
      </c>
      <c r="L30">
        <v>2022</v>
      </c>
      <c r="M30">
        <v>2021</v>
      </c>
    </row>
    <row r="31" spans="1:13" ht="18.75" x14ac:dyDescent="0.3">
      <c r="A31" s="127"/>
      <c r="B31" s="12"/>
      <c r="C31" s="135"/>
      <c r="E31" s="136"/>
      <c r="F31" s="58">
        <f>E27*0.8*0.011</f>
        <v>3.0799999999999996</v>
      </c>
      <c r="G31">
        <f>F31*70</f>
        <v>215.59999999999997</v>
      </c>
      <c r="I31" s="3">
        <f>G31*'Lask. kustannukset IKÄRAKENNE'!B305</f>
        <v>6899.1999999999989</v>
      </c>
      <c r="K31" s="131">
        <f t="shared" ref="K31" si="0">I31*0.7752</f>
        <v>5348.2598399999988</v>
      </c>
      <c r="L31" s="131">
        <f t="shared" ref="L31" si="1">I31*0.4656</f>
        <v>3212.2675199999994</v>
      </c>
      <c r="M31" s="131">
        <f t="shared" ref="M31" si="2">I31*0.1672</f>
        <v>1153.5462399999997</v>
      </c>
    </row>
    <row r="32" spans="1:13" ht="30.75" x14ac:dyDescent="0.3">
      <c r="A32" s="127"/>
      <c r="B32" s="12"/>
      <c r="C32" s="135"/>
      <c r="E32" s="155" t="s">
        <v>363</v>
      </c>
      <c r="F32" s="58"/>
      <c r="I32" s="154"/>
      <c r="K32" s="131"/>
      <c r="L32" s="131"/>
      <c r="M32" s="131"/>
    </row>
    <row r="33" spans="1:13" ht="18.75" x14ac:dyDescent="0.3">
      <c r="A33" s="127"/>
      <c r="B33" s="12"/>
      <c r="C33" s="135"/>
      <c r="E33" s="156">
        <v>350</v>
      </c>
      <c r="F33" s="58"/>
      <c r="I33" s="154"/>
      <c r="K33" s="131"/>
      <c r="L33" s="131"/>
      <c r="M33" s="131"/>
    </row>
    <row r="34" spans="1:13" x14ac:dyDescent="0.25">
      <c r="A34" s="127"/>
      <c r="B34" s="12"/>
      <c r="E34" s="133"/>
      <c r="F34" s="58"/>
      <c r="I34" s="134"/>
      <c r="K34" s="131"/>
      <c r="L34" s="131"/>
      <c r="M34" s="131"/>
    </row>
    <row r="35" spans="1:13" x14ac:dyDescent="0.25">
      <c r="A35" s="127"/>
      <c r="B35" s="12"/>
      <c r="E35" s="157" t="s">
        <v>355</v>
      </c>
      <c r="I35" s="137"/>
      <c r="K35" s="131"/>
      <c r="L35" s="131"/>
      <c r="M35" s="131"/>
    </row>
    <row r="36" spans="1:13" x14ac:dyDescent="0.25">
      <c r="A36" s="127"/>
      <c r="B36" s="12"/>
      <c r="E36" s="133"/>
      <c r="F36" s="58" t="s">
        <v>359</v>
      </c>
      <c r="I36" s="158">
        <f>E33*'Lask. kustannukset IKÄRAKENNE'!B307/3</f>
        <v>131600</v>
      </c>
      <c r="K36" s="131">
        <f>I36*0.7752</f>
        <v>102016.32000000001</v>
      </c>
      <c r="L36" s="131">
        <f>I36*0.4656</f>
        <v>61272.959999999999</v>
      </c>
      <c r="M36" s="131">
        <f>I36*0.1672</f>
        <v>22003.519999999997</v>
      </c>
    </row>
    <row r="37" spans="1:13" x14ac:dyDescent="0.25">
      <c r="A37" s="127"/>
      <c r="B37" s="12"/>
      <c r="E37" s="133"/>
      <c r="F37" s="58"/>
      <c r="I37" s="153"/>
      <c r="K37" s="131"/>
    </row>
    <row r="38" spans="1:13" x14ac:dyDescent="0.25">
      <c r="A38" s="127"/>
      <c r="B38" s="12"/>
      <c r="E38" s="133"/>
      <c r="F38" s="58" t="s">
        <v>360</v>
      </c>
      <c r="I38" s="158">
        <f>E33*'Lask. kustannukset IKÄRAKENNE'!B309/3</f>
        <v>35700</v>
      </c>
      <c r="K38" s="131">
        <f t="shared" ref="K38:K45" si="3">I38*0.7752</f>
        <v>27674.639999999999</v>
      </c>
      <c r="L38" s="131">
        <f>0.4656*I38</f>
        <v>16621.920000000002</v>
      </c>
      <c r="M38" s="131">
        <f>0.1672*I38</f>
        <v>5969.04</v>
      </c>
    </row>
    <row r="39" spans="1:13" x14ac:dyDescent="0.25">
      <c r="A39" s="127"/>
      <c r="B39" s="12"/>
      <c r="E39" s="133"/>
      <c r="F39" s="58"/>
      <c r="I39" s="153"/>
      <c r="K39" s="131"/>
      <c r="L39" s="131"/>
    </row>
    <row r="40" spans="1:13" x14ac:dyDescent="0.25">
      <c r="A40" s="127"/>
      <c r="B40" s="12"/>
      <c r="E40" s="133"/>
      <c r="F40" s="58" t="s">
        <v>361</v>
      </c>
      <c r="I40" s="158">
        <f>E33*'Lask. kustannukset IKÄRAKENNE'!B313/3</f>
        <v>25666.666666666668</v>
      </c>
      <c r="K40" s="131">
        <f t="shared" si="3"/>
        <v>19896.8</v>
      </c>
      <c r="L40" s="131">
        <f t="shared" ref="L40:L45" si="4">0.4656*I40</f>
        <v>11950.400000000001</v>
      </c>
      <c r="M40" s="131">
        <f>0.1672*I40</f>
        <v>4291.4666666666662</v>
      </c>
    </row>
    <row r="41" spans="1:13" x14ac:dyDescent="0.25">
      <c r="A41" s="127"/>
      <c r="B41" s="12"/>
      <c r="E41" s="133"/>
      <c r="F41" s="58"/>
      <c r="I41" s="137"/>
      <c r="K41" s="131"/>
      <c r="L41" s="131"/>
    </row>
    <row r="42" spans="1:13" x14ac:dyDescent="0.25">
      <c r="A42" s="127"/>
      <c r="B42" s="12"/>
      <c r="E42" s="133"/>
      <c r="F42" s="58" t="s">
        <v>362</v>
      </c>
      <c r="I42" s="3">
        <f>E33*'Lask. kustannukset IKÄRAKENNE'!B311/3</f>
        <v>8166.666666666667</v>
      </c>
      <c r="K42" s="131">
        <f t="shared" si="3"/>
        <v>6330.8</v>
      </c>
      <c r="L42" s="131">
        <f t="shared" si="4"/>
        <v>3802.4</v>
      </c>
      <c r="M42" s="129">
        <f>0.1672*I42</f>
        <v>1365.4666666666667</v>
      </c>
    </row>
    <row r="43" spans="1:13" x14ac:dyDescent="0.25">
      <c r="A43" s="127"/>
      <c r="B43" s="12"/>
      <c r="E43" s="133"/>
      <c r="F43" s="58"/>
      <c r="I43" s="154"/>
      <c r="K43" s="131"/>
      <c r="L43" s="131"/>
    </row>
    <row r="44" spans="1:13" x14ac:dyDescent="0.25">
      <c r="A44" s="127"/>
      <c r="B44" s="12"/>
      <c r="E44" s="110" t="s">
        <v>370</v>
      </c>
      <c r="F44" s="58"/>
      <c r="I44" s="154"/>
      <c r="K44" s="131"/>
      <c r="L44" s="131"/>
    </row>
    <row r="45" spans="1:13" x14ac:dyDescent="0.25">
      <c r="A45" s="127"/>
      <c r="B45" s="12"/>
      <c r="E45" s="133"/>
      <c r="F45" s="58"/>
      <c r="I45" s="3">
        <f>E33*'Lask. kustannukset IKÄRAKENNE'!B317</f>
        <v>12329.449999999999</v>
      </c>
      <c r="K45" s="131">
        <f t="shared" si="3"/>
        <v>9557.7896399999991</v>
      </c>
      <c r="L45" s="131">
        <f t="shared" si="4"/>
        <v>5740.5919199999998</v>
      </c>
      <c r="M45" s="129">
        <f>0.1672*I45</f>
        <v>2061.4840399999998</v>
      </c>
    </row>
    <row r="46" spans="1:13" s="140" customFormat="1" ht="15.75" thickBot="1" x14ac:dyDescent="0.3">
      <c r="A46" s="138"/>
      <c r="B46" s="139"/>
      <c r="E46" s="141"/>
      <c r="F46" s="142"/>
      <c r="I46" s="143"/>
    </row>
    <row r="47" spans="1:13" s="145" customFormat="1" x14ac:dyDescent="0.25">
      <c r="A47" s="146"/>
      <c r="B47" s="147"/>
      <c r="E47" s="148"/>
      <c r="F47" s="149"/>
      <c r="I47" s="150"/>
    </row>
    <row r="48" spans="1:13" ht="30" x14ac:dyDescent="0.25">
      <c r="A48" s="127"/>
      <c r="B48" s="12"/>
      <c r="E48" s="1" t="s">
        <v>352</v>
      </c>
    </row>
    <row r="49" spans="1:13" ht="18.75" x14ac:dyDescent="0.3">
      <c r="A49" s="127"/>
      <c r="B49" s="12"/>
      <c r="C49" s="135" t="s">
        <v>358</v>
      </c>
      <c r="E49" s="108">
        <v>200</v>
      </c>
    </row>
    <row r="50" spans="1:13" x14ac:dyDescent="0.25">
      <c r="A50" s="127"/>
    </row>
    <row r="51" spans="1:13" ht="64.5" x14ac:dyDescent="0.25">
      <c r="A51" s="127"/>
      <c r="E51" s="144" t="s">
        <v>347</v>
      </c>
      <c r="F51" s="1" t="s">
        <v>6</v>
      </c>
      <c r="G51" s="1" t="s">
        <v>349</v>
      </c>
      <c r="I51" s="168" t="s">
        <v>374</v>
      </c>
      <c r="K51" s="13" t="s">
        <v>348</v>
      </c>
    </row>
    <row r="52" spans="1:13" x14ac:dyDescent="0.25">
      <c r="A52" s="127"/>
      <c r="B52" s="5"/>
      <c r="C52" s="13"/>
      <c r="D52" s="5"/>
      <c r="E52" s="5"/>
      <c r="F52" s="5"/>
      <c r="G52" s="5"/>
      <c r="H52" s="5"/>
      <c r="I52" s="5"/>
      <c r="J52" s="5"/>
      <c r="K52">
        <v>2023</v>
      </c>
      <c r="L52">
        <v>2022</v>
      </c>
      <c r="M52">
        <v>2021</v>
      </c>
    </row>
    <row r="53" spans="1:13" x14ac:dyDescent="0.25">
      <c r="A53" s="127"/>
      <c r="B53" s="6"/>
      <c r="C53" s="6"/>
      <c r="D53" s="6"/>
      <c r="E53" s="6"/>
      <c r="F53" s="58">
        <f>E49*0.8*0.03938</f>
        <v>6.3007999999999997</v>
      </c>
      <c r="G53" s="152">
        <f>F53*70</f>
        <v>441.05599999999998</v>
      </c>
      <c r="I53" s="3">
        <f>G53*'Lask. kustannukset IKÄRAKENNE'!B305</f>
        <v>14113.791999999999</v>
      </c>
      <c r="J53" s="6"/>
      <c r="K53" s="165">
        <f t="shared" ref="K53" si="5">I53*0.8027</f>
        <v>11329.140838399999</v>
      </c>
      <c r="L53" s="165">
        <f t="shared" ref="L53" si="6">I53*0.4897</f>
        <v>6911.5239424000001</v>
      </c>
      <c r="M53" s="131">
        <f t="shared" ref="M53" si="7">I53*0.1666</f>
        <v>2351.3577471999997</v>
      </c>
    </row>
    <row r="54" spans="1:13" ht="30" x14ac:dyDescent="0.25">
      <c r="A54" s="127"/>
      <c r="B54" s="6"/>
      <c r="C54" s="6"/>
      <c r="D54" s="6"/>
      <c r="E54" s="155" t="s">
        <v>363</v>
      </c>
      <c r="F54" s="58"/>
      <c r="I54" s="154"/>
      <c r="J54" s="6"/>
      <c r="K54" s="165"/>
      <c r="L54" s="165"/>
      <c r="M54" s="131"/>
    </row>
    <row r="55" spans="1:13" x14ac:dyDescent="0.25">
      <c r="A55" s="127"/>
      <c r="B55" s="6"/>
      <c r="C55" s="6"/>
      <c r="D55" s="6"/>
      <c r="E55" s="156">
        <v>300</v>
      </c>
      <c r="F55" s="58"/>
      <c r="I55" s="154"/>
      <c r="J55" s="6"/>
      <c r="K55" s="165"/>
      <c r="L55" s="165"/>
      <c r="M55" s="131"/>
    </row>
    <row r="56" spans="1:13" x14ac:dyDescent="0.25">
      <c r="A56" s="127"/>
      <c r="B56" s="6"/>
      <c r="C56" s="129"/>
      <c r="D56" s="6"/>
      <c r="E56" s="133"/>
      <c r="F56" s="58"/>
      <c r="I56" s="134"/>
      <c r="J56" s="6"/>
      <c r="K56" s="165"/>
      <c r="L56" s="165"/>
      <c r="M56" s="131"/>
    </row>
    <row r="57" spans="1:13" x14ac:dyDescent="0.25">
      <c r="A57" s="127"/>
      <c r="B57" s="6"/>
      <c r="C57" s="6"/>
      <c r="D57" s="6"/>
      <c r="E57" s="166" t="s">
        <v>355</v>
      </c>
      <c r="I57" s="137"/>
      <c r="J57" s="6"/>
      <c r="K57" s="165"/>
      <c r="L57" s="165"/>
      <c r="M57" s="131"/>
    </row>
    <row r="58" spans="1:13" x14ac:dyDescent="0.25">
      <c r="A58" s="127"/>
      <c r="B58" s="6"/>
      <c r="C58" s="8"/>
      <c r="D58" s="7"/>
      <c r="E58" s="133"/>
      <c r="F58" s="58" t="s">
        <v>359</v>
      </c>
      <c r="I58" s="158">
        <f>E55*'Lask. kustannukset IKÄRAKENNE'!B315/3</f>
        <v>40000</v>
      </c>
      <c r="J58" s="6"/>
      <c r="K58" s="165">
        <f>I58*0.8027</f>
        <v>32108</v>
      </c>
      <c r="L58" s="165">
        <f>I58*0.4897</f>
        <v>19588</v>
      </c>
      <c r="M58" s="131">
        <f>I58*0.1666</f>
        <v>6664</v>
      </c>
    </row>
    <row r="59" spans="1:13" x14ac:dyDescent="0.25">
      <c r="A59" s="127"/>
      <c r="B59" s="6"/>
      <c r="C59" s="8"/>
      <c r="D59" s="7"/>
      <c r="E59" s="133"/>
      <c r="F59" s="58"/>
      <c r="I59" s="153"/>
      <c r="J59" s="6"/>
      <c r="K59" s="165"/>
      <c r="L59" s="165"/>
      <c r="M59" s="131"/>
    </row>
    <row r="60" spans="1:13" x14ac:dyDescent="0.25">
      <c r="A60" s="127"/>
      <c r="B60" s="6"/>
      <c r="C60" s="8"/>
      <c r="D60" s="7"/>
      <c r="E60" s="133"/>
      <c r="F60" s="58" t="s">
        <v>360</v>
      </c>
      <c r="I60" s="158">
        <f>E55*'Lask. kustannukset IKÄRAKENNE'!B309/3</f>
        <v>30600</v>
      </c>
      <c r="J60" s="6"/>
      <c r="K60" s="165">
        <f t="shared" ref="K60:K63" si="8">I60*0.8027</f>
        <v>24562.62</v>
      </c>
      <c r="L60" s="165">
        <f t="shared" ref="L60:L63" si="9">I60*0.4897</f>
        <v>14984.820000000002</v>
      </c>
      <c r="M60" s="131">
        <f t="shared" ref="M60:M63" si="10">I60*0.1666</f>
        <v>5097.96</v>
      </c>
    </row>
    <row r="61" spans="1:13" ht="26.25" x14ac:dyDescent="0.4">
      <c r="A61" s="127"/>
      <c r="B61" s="6"/>
      <c r="C61" s="8"/>
      <c r="D61" s="7"/>
      <c r="E61" s="130"/>
      <c r="F61" s="6"/>
      <c r="J61" s="6"/>
      <c r="K61" s="165"/>
      <c r="L61" s="165"/>
      <c r="M61" s="131"/>
    </row>
    <row r="62" spans="1:13" x14ac:dyDescent="0.25">
      <c r="A62" s="127"/>
      <c r="B62" s="6"/>
      <c r="C62" s="8"/>
      <c r="D62" s="7"/>
      <c r="E62" s="110" t="s">
        <v>370</v>
      </c>
      <c r="F62" s="58"/>
      <c r="I62" s="154"/>
      <c r="J62" s="6"/>
      <c r="K62" s="165"/>
      <c r="L62" s="165"/>
      <c r="M62" s="131"/>
    </row>
    <row r="63" spans="1:13" x14ac:dyDescent="0.25">
      <c r="A63" s="127"/>
      <c r="B63" s="6"/>
      <c r="C63" s="6"/>
      <c r="D63" s="6"/>
      <c r="E63" s="133"/>
      <c r="F63" s="58"/>
      <c r="I63" s="3">
        <f>E55*'Lask. kustannukset IKÄRAKENNE'!B317</f>
        <v>10568.099999999999</v>
      </c>
      <c r="J63" s="6"/>
      <c r="K63" s="165">
        <f t="shared" si="8"/>
        <v>8483.0138699999989</v>
      </c>
      <c r="L63" s="165">
        <f t="shared" si="9"/>
        <v>5175.1985699999996</v>
      </c>
      <c r="M63" s="131">
        <f t="shared" si="10"/>
        <v>1760.6454599999997</v>
      </c>
    </row>
    <row r="64" spans="1:13" s="140" customFormat="1" ht="15.75" thickBot="1" x14ac:dyDescent="0.3">
      <c r="A64" s="138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</row>
    <row r="65" spans="1:12" x14ac:dyDescent="0.25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x14ac:dyDescent="0.25">
      <c r="A66" s="5"/>
    </row>
    <row r="67" spans="1:12" x14ac:dyDescent="0.25">
      <c r="A67" s="5"/>
    </row>
  </sheetData>
  <mergeCells count="1">
    <mergeCell ref="A12:A23"/>
  </mergeCells>
  <pageMargins left="0.7" right="0.7" top="0.75" bottom="0.75" header="0.3" footer="0.3"/>
  <pageSetup paperSize="9" orientation="portrait" verticalDpi="9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5C5C5B-4599-41F5-8F4B-F1A4AC50AFFE}">
          <x14:formula1>
            <xm:f>'Lask. kustannukset IKÄRAKENNE'!$B$7:$B$299</xm:f>
          </x14:formula1>
          <xm:sqref>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C44C4-9DA6-4ECD-BCC2-8B9654DA4E26}">
  <dimension ref="A1:AP317"/>
  <sheetViews>
    <sheetView zoomScale="130" zoomScaleNormal="130" workbookViewId="0">
      <pane xSplit="2" ySplit="6" topLeftCell="C294" activePane="bottomRight" state="frozen"/>
      <selection activeCell="G29" sqref="G29"/>
      <selection pane="topRight" activeCell="G29" sqref="G29"/>
      <selection pane="bottomLeft" activeCell="G29" sqref="G29"/>
      <selection pane="bottomRight" activeCell="B317" sqref="B317"/>
    </sheetView>
  </sheetViews>
  <sheetFormatPr defaultRowHeight="15" x14ac:dyDescent="0.25"/>
  <cols>
    <col min="1" max="1" width="13" style="35" customWidth="1"/>
    <col min="2" max="2" width="19.140625" style="28" bestFit="1" customWidth="1"/>
    <col min="3" max="3" width="11.5703125" style="37" customWidth="1"/>
    <col min="4" max="10" width="11.5703125" style="38" customWidth="1"/>
    <col min="11" max="11" width="14.5703125" style="38" bestFit="1" customWidth="1"/>
    <col min="12" max="12" width="12.7109375" style="18" bestFit="1" customWidth="1"/>
    <col min="13" max="13" width="24.5703125" style="107" customWidth="1"/>
    <col min="14" max="14" width="14.7109375" style="35" bestFit="1" customWidth="1"/>
    <col min="15" max="16" width="16.85546875" style="35" bestFit="1" customWidth="1"/>
    <col min="17" max="17" width="15.140625" style="35" bestFit="1" customWidth="1"/>
    <col min="18" max="18" width="17.42578125" style="35" bestFit="1" customWidth="1"/>
    <col min="19" max="21" width="16.85546875" style="35" bestFit="1" customWidth="1"/>
    <col min="22" max="22" width="29.5703125" style="107" customWidth="1"/>
    <col min="23" max="23" width="4.42578125" customWidth="1"/>
    <col min="24" max="24" width="19.140625" customWidth="1"/>
    <col min="25" max="26" width="9.85546875" customWidth="1"/>
    <col min="27" max="27" width="10.85546875" customWidth="1"/>
    <col min="28" max="28" width="10.42578125" customWidth="1"/>
    <col min="29" max="29" width="10.85546875" customWidth="1"/>
    <col min="30" max="30" width="10.5703125" customWidth="1"/>
    <col min="31" max="31" width="9.7109375" customWidth="1"/>
    <col min="32" max="32" width="9.42578125" bestFit="1" customWidth="1"/>
    <col min="33" max="33" width="10.28515625" customWidth="1"/>
    <col min="34" max="34" width="12.140625" bestFit="1" customWidth="1"/>
    <col min="35" max="35" width="11.5703125" bestFit="1" customWidth="1"/>
    <col min="36" max="36" width="10.5703125" bestFit="1" customWidth="1"/>
  </cols>
  <sheetData>
    <row r="1" spans="1:42" ht="23.25" x14ac:dyDescent="0.35">
      <c r="A1" s="14" t="s">
        <v>11</v>
      </c>
      <c r="B1" s="15"/>
      <c r="C1" s="16"/>
      <c r="D1" s="17"/>
      <c r="E1" s="17"/>
      <c r="F1" s="17"/>
      <c r="G1" s="17"/>
      <c r="H1" s="17"/>
      <c r="I1" s="17"/>
      <c r="J1" s="17"/>
      <c r="K1" s="17"/>
      <c r="M1" s="19" t="s">
        <v>12</v>
      </c>
      <c r="N1" s="20"/>
      <c r="O1" s="21"/>
      <c r="P1" s="21"/>
      <c r="Q1" s="21"/>
      <c r="R1" s="20"/>
      <c r="S1" s="22"/>
      <c r="T1" s="22"/>
      <c r="U1" s="23"/>
      <c r="V1" s="24"/>
      <c r="W1" s="25"/>
      <c r="Y1" s="26"/>
      <c r="Z1" s="26"/>
      <c r="AA1" s="26"/>
      <c r="AB1" s="26"/>
      <c r="AC1" s="26"/>
      <c r="AD1" s="26"/>
      <c r="AE1" s="26"/>
      <c r="AF1" s="26"/>
      <c r="AG1" s="26"/>
      <c r="AH1" s="27"/>
    </row>
    <row r="2" spans="1:42" x14ac:dyDescent="0.25">
      <c r="A2" s="28" t="s">
        <v>13</v>
      </c>
      <c r="C2" s="29"/>
      <c r="D2" s="30"/>
      <c r="E2" s="30"/>
      <c r="F2" s="30"/>
      <c r="G2" s="30"/>
      <c r="H2" s="30"/>
      <c r="I2" s="30"/>
      <c r="J2" s="30"/>
      <c r="K2" s="30"/>
      <c r="L2" s="31"/>
      <c r="M2" s="32" t="s">
        <v>14</v>
      </c>
      <c r="N2" s="32" t="s">
        <v>15</v>
      </c>
      <c r="O2" s="32" t="s">
        <v>16</v>
      </c>
      <c r="P2" s="32" t="s">
        <v>17</v>
      </c>
      <c r="Q2" s="32" t="s">
        <v>18</v>
      </c>
      <c r="R2" s="32" t="s">
        <v>19</v>
      </c>
      <c r="S2" s="33" t="s">
        <v>20</v>
      </c>
      <c r="T2" s="33" t="s">
        <v>21</v>
      </c>
      <c r="U2" s="33" t="s">
        <v>22</v>
      </c>
      <c r="V2" s="34"/>
    </row>
    <row r="3" spans="1:42" x14ac:dyDescent="0.25">
      <c r="A3" s="35" t="s">
        <v>23</v>
      </c>
      <c r="B3" s="36">
        <v>293</v>
      </c>
      <c r="I3" s="39"/>
      <c r="J3" s="18"/>
      <c r="K3" s="40"/>
      <c r="L3" s="41"/>
      <c r="M3" s="42">
        <v>8761.9500000000007</v>
      </c>
      <c r="N3" s="42">
        <v>9284.9</v>
      </c>
      <c r="O3" s="42">
        <v>7759.16</v>
      </c>
      <c r="P3" s="42">
        <v>13287.99</v>
      </c>
      <c r="Q3" s="42">
        <v>4264.3999999999996</v>
      </c>
      <c r="R3" s="42">
        <v>1039.29</v>
      </c>
      <c r="S3" s="42">
        <v>2072.39</v>
      </c>
      <c r="T3" s="42">
        <v>5802.73</v>
      </c>
      <c r="U3" s="42">
        <v>20092.53</v>
      </c>
      <c r="V3" s="43"/>
      <c r="X3" s="25"/>
      <c r="Y3" s="44"/>
      <c r="Z3" s="44"/>
      <c r="AA3" s="44"/>
      <c r="AB3" s="44"/>
      <c r="AC3" s="44"/>
      <c r="AD3" s="44"/>
      <c r="AE3" s="45"/>
      <c r="AF3" s="45"/>
      <c r="AG3" s="45"/>
      <c r="AH3" s="46"/>
    </row>
    <row r="4" spans="1:42" ht="25.35" customHeight="1" x14ac:dyDescent="0.25">
      <c r="A4" s="47"/>
      <c r="B4" s="47"/>
      <c r="C4" s="48" t="s">
        <v>24</v>
      </c>
      <c r="D4" s="49"/>
      <c r="E4" s="50"/>
      <c r="F4" s="50"/>
      <c r="G4" s="50"/>
      <c r="H4" s="50"/>
      <c r="I4" s="50"/>
      <c r="J4" s="50"/>
      <c r="K4" s="49"/>
      <c r="L4" s="51"/>
      <c r="M4" s="19" t="s">
        <v>25</v>
      </c>
      <c r="N4" s="52"/>
      <c r="O4" s="52"/>
      <c r="P4" s="52"/>
      <c r="Q4" s="52"/>
      <c r="R4" s="52"/>
      <c r="S4" s="52"/>
      <c r="T4" s="52"/>
      <c r="U4" s="52"/>
      <c r="V4" s="53"/>
      <c r="X4" s="54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55"/>
      <c r="AK4" s="56"/>
      <c r="AL4" s="57"/>
      <c r="AN4" s="58"/>
      <c r="AO4" s="59"/>
      <c r="AP4" s="59"/>
    </row>
    <row r="5" spans="1:42" s="67" customFormat="1" ht="30" x14ac:dyDescent="0.25">
      <c r="A5" s="60" t="s">
        <v>26</v>
      </c>
      <c r="B5" s="61" t="s">
        <v>27</v>
      </c>
      <c r="C5" s="62" t="s">
        <v>28</v>
      </c>
      <c r="D5" s="62" t="s">
        <v>29</v>
      </c>
      <c r="E5" s="62" t="s">
        <v>30</v>
      </c>
      <c r="F5" s="62" t="s">
        <v>31</v>
      </c>
      <c r="G5" s="62" t="s">
        <v>32</v>
      </c>
      <c r="H5" s="62" t="s">
        <v>33</v>
      </c>
      <c r="I5" s="62" t="s">
        <v>34</v>
      </c>
      <c r="J5" s="62" t="s">
        <v>35</v>
      </c>
      <c r="K5" s="33" t="s">
        <v>36</v>
      </c>
      <c r="L5" s="33" t="s">
        <v>37</v>
      </c>
      <c r="M5" s="63" t="s">
        <v>14</v>
      </c>
      <c r="N5" s="64" t="s">
        <v>15</v>
      </c>
      <c r="O5" s="64" t="s">
        <v>16</v>
      </c>
      <c r="P5" s="64" t="s">
        <v>17</v>
      </c>
      <c r="Q5" s="64" t="s">
        <v>18</v>
      </c>
      <c r="R5" s="64" t="s">
        <v>19</v>
      </c>
      <c r="S5" s="65" t="s">
        <v>20</v>
      </c>
      <c r="T5" s="65" t="s">
        <v>21</v>
      </c>
      <c r="U5" s="65" t="s">
        <v>22</v>
      </c>
      <c r="V5" s="66" t="s">
        <v>38</v>
      </c>
      <c r="X5" s="68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70"/>
      <c r="AK5" s="71"/>
      <c r="AL5" s="72"/>
      <c r="AO5" s="73"/>
      <c r="AP5" s="73"/>
    </row>
    <row r="6" spans="1:42" x14ac:dyDescent="0.25">
      <c r="B6" s="28" t="s">
        <v>39</v>
      </c>
      <c r="C6" s="74">
        <f>SUM(C7:C299)</f>
        <v>313132</v>
      </c>
      <c r="D6" s="74">
        <f t="shared" ref="D6:U6" si="0">SUM(D7:D299)</f>
        <v>59743</v>
      </c>
      <c r="E6" s="74">
        <f t="shared" si="0"/>
        <v>371796</v>
      </c>
      <c r="F6" s="74">
        <f t="shared" si="0"/>
        <v>181550</v>
      </c>
      <c r="G6" s="74">
        <f t="shared" si="0"/>
        <v>175552</v>
      </c>
      <c r="H6" s="74">
        <f t="shared" si="0"/>
        <v>3169147</v>
      </c>
      <c r="I6" s="74">
        <f t="shared" si="0"/>
        <v>702847</v>
      </c>
      <c r="J6" s="74">
        <f t="shared" si="0"/>
        <v>371474</v>
      </c>
      <c r="K6" s="74">
        <f t="shared" si="0"/>
        <v>150167</v>
      </c>
      <c r="L6" s="74">
        <f t="shared" si="0"/>
        <v>5495408</v>
      </c>
      <c r="M6" s="74">
        <f t="shared" si="0"/>
        <v>2743646927.3999972</v>
      </c>
      <c r="N6" s="74">
        <f t="shared" si="0"/>
        <v>554707780.69999981</v>
      </c>
      <c r="O6" s="74">
        <f t="shared" si="0"/>
        <v>2884824651.3600011</v>
      </c>
      <c r="P6" s="74">
        <f t="shared" si="0"/>
        <v>2412434584.4999986</v>
      </c>
      <c r="Q6" s="74">
        <f t="shared" si="0"/>
        <v>748623948.79999971</v>
      </c>
      <c r="R6" s="74">
        <f t="shared" si="0"/>
        <v>3293662785.6299982</v>
      </c>
      <c r="S6" s="74">
        <f t="shared" si="0"/>
        <v>1456573094.3300006</v>
      </c>
      <c r="T6" s="74">
        <f t="shared" si="0"/>
        <v>2155563324.0200005</v>
      </c>
      <c r="U6" s="74">
        <f t="shared" si="0"/>
        <v>3017234952.5100017</v>
      </c>
      <c r="V6" s="75">
        <f>SUM(V7:V299)</f>
        <v>19267272049.249981</v>
      </c>
      <c r="X6" s="54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</row>
    <row r="7" spans="1:42" x14ac:dyDescent="0.25">
      <c r="A7" s="35">
        <v>5</v>
      </c>
      <c r="B7" s="28" t="s">
        <v>40</v>
      </c>
      <c r="C7" s="76">
        <v>551</v>
      </c>
      <c r="D7" s="24">
        <v>101</v>
      </c>
      <c r="E7" s="24">
        <v>765</v>
      </c>
      <c r="F7" s="24">
        <v>359</v>
      </c>
      <c r="G7" s="24">
        <v>384</v>
      </c>
      <c r="H7" s="24">
        <v>4731</v>
      </c>
      <c r="I7" s="24">
        <v>1502</v>
      </c>
      <c r="J7" s="24">
        <v>782</v>
      </c>
      <c r="K7" s="24">
        <v>387</v>
      </c>
      <c r="L7" s="74">
        <v>9562</v>
      </c>
      <c r="M7" s="77">
        <v>4827834.45</v>
      </c>
      <c r="N7" s="77">
        <v>937774.89999999991</v>
      </c>
      <c r="O7" s="77">
        <v>5935757.3999999994</v>
      </c>
      <c r="P7" s="77">
        <v>4770388.41</v>
      </c>
      <c r="Q7" s="77">
        <v>1637529.5999999999</v>
      </c>
      <c r="R7" s="77">
        <v>4916880.99</v>
      </c>
      <c r="S7" s="77">
        <v>3112729.78</v>
      </c>
      <c r="T7" s="77">
        <v>4537734.8599999994</v>
      </c>
      <c r="U7" s="77">
        <v>7775809.1099999994</v>
      </c>
      <c r="V7" s="78">
        <v>38452439.5</v>
      </c>
      <c r="X7" s="25"/>
      <c r="Y7" s="79"/>
      <c r="Z7" s="79"/>
      <c r="AA7" s="79"/>
      <c r="AB7" s="79"/>
      <c r="AC7" s="79"/>
      <c r="AD7" s="79"/>
      <c r="AE7" s="79"/>
      <c r="AF7" s="79"/>
      <c r="AG7" s="79"/>
      <c r="AH7" s="79"/>
    </row>
    <row r="8" spans="1:42" x14ac:dyDescent="0.25">
      <c r="A8" s="35">
        <v>9</v>
      </c>
      <c r="B8" s="28" t="s">
        <v>41</v>
      </c>
      <c r="C8" s="76">
        <v>166</v>
      </c>
      <c r="D8" s="24">
        <v>33</v>
      </c>
      <c r="E8" s="24">
        <v>221</v>
      </c>
      <c r="F8" s="24">
        <v>97</v>
      </c>
      <c r="G8" s="24">
        <v>107</v>
      </c>
      <c r="H8" s="24">
        <v>1282</v>
      </c>
      <c r="I8" s="24">
        <v>319</v>
      </c>
      <c r="J8" s="24">
        <v>200</v>
      </c>
      <c r="K8" s="24">
        <v>94</v>
      </c>
      <c r="L8" s="74">
        <v>2519</v>
      </c>
      <c r="M8" s="77">
        <v>1454483.7000000002</v>
      </c>
      <c r="N8" s="77">
        <v>306401.7</v>
      </c>
      <c r="O8" s="77">
        <v>1714774.3599999999</v>
      </c>
      <c r="P8" s="77">
        <v>1288935.03</v>
      </c>
      <c r="Q8" s="77">
        <v>456290.8</v>
      </c>
      <c r="R8" s="77">
        <v>1332369.78</v>
      </c>
      <c r="S8" s="77">
        <v>661092.40999999992</v>
      </c>
      <c r="T8" s="77">
        <v>1160546</v>
      </c>
      <c r="U8" s="77">
        <v>1888697.8199999998</v>
      </c>
      <c r="V8" s="78">
        <v>10263591.6</v>
      </c>
      <c r="Y8" s="80"/>
      <c r="Z8" s="80"/>
      <c r="AA8" s="80"/>
      <c r="AB8" s="80"/>
      <c r="AC8" s="80"/>
      <c r="AD8" s="80"/>
      <c r="AE8" s="80"/>
      <c r="AF8" s="80"/>
      <c r="AG8" s="80"/>
      <c r="AH8" s="80"/>
      <c r="AK8" s="81"/>
      <c r="AL8" s="25"/>
      <c r="AM8" s="25"/>
      <c r="AN8" s="25"/>
      <c r="AO8" s="25"/>
    </row>
    <row r="9" spans="1:42" x14ac:dyDescent="0.25">
      <c r="A9" s="35">
        <v>10</v>
      </c>
      <c r="B9" s="28" t="s">
        <v>42</v>
      </c>
      <c r="C9" s="76">
        <v>683</v>
      </c>
      <c r="D9" s="24">
        <v>120</v>
      </c>
      <c r="E9" s="24">
        <v>822</v>
      </c>
      <c r="F9" s="24">
        <v>464</v>
      </c>
      <c r="G9" s="24">
        <v>391</v>
      </c>
      <c r="H9" s="24">
        <v>5789</v>
      </c>
      <c r="I9" s="24">
        <v>1749</v>
      </c>
      <c r="J9" s="24">
        <v>1017</v>
      </c>
      <c r="K9" s="24">
        <v>433</v>
      </c>
      <c r="L9" s="74">
        <v>11468</v>
      </c>
      <c r="M9" s="77">
        <v>5984411.8500000006</v>
      </c>
      <c r="N9" s="77">
        <v>1114188</v>
      </c>
      <c r="O9" s="77">
        <v>6378029.5199999996</v>
      </c>
      <c r="P9" s="77">
        <v>6165627.3600000003</v>
      </c>
      <c r="Q9" s="77">
        <v>1667380.4</v>
      </c>
      <c r="R9" s="77">
        <v>6016449.8099999996</v>
      </c>
      <c r="S9" s="77">
        <v>3624610.11</v>
      </c>
      <c r="T9" s="77">
        <v>5901376.4099999992</v>
      </c>
      <c r="U9" s="77">
        <v>8700065.4900000002</v>
      </c>
      <c r="V9" s="78">
        <v>45552138.949999996</v>
      </c>
      <c r="AK9" s="82"/>
      <c r="AL9" s="81"/>
      <c r="AM9" s="25"/>
      <c r="AN9" s="25"/>
      <c r="AO9" s="82"/>
      <c r="AP9" s="83"/>
    </row>
    <row r="10" spans="1:42" x14ac:dyDescent="0.25">
      <c r="A10" s="35">
        <v>16</v>
      </c>
      <c r="B10" s="28" t="s">
        <v>43</v>
      </c>
      <c r="C10" s="76">
        <v>334</v>
      </c>
      <c r="D10" s="24">
        <v>86</v>
      </c>
      <c r="E10" s="24">
        <v>510</v>
      </c>
      <c r="F10" s="24">
        <v>281</v>
      </c>
      <c r="G10" s="24">
        <v>235</v>
      </c>
      <c r="H10" s="24">
        <v>3966</v>
      </c>
      <c r="I10" s="24">
        <v>1571</v>
      </c>
      <c r="J10" s="24">
        <v>814</v>
      </c>
      <c r="K10" s="24">
        <v>286</v>
      </c>
      <c r="L10" s="74">
        <v>8083</v>
      </c>
      <c r="M10" s="77">
        <v>2926491.3000000003</v>
      </c>
      <c r="N10" s="77">
        <v>798501.4</v>
      </c>
      <c r="O10" s="77">
        <v>3957171.6</v>
      </c>
      <c r="P10" s="77">
        <v>3733925.19</v>
      </c>
      <c r="Q10" s="77">
        <v>1002133.9999999999</v>
      </c>
      <c r="R10" s="77">
        <v>4121824.1399999997</v>
      </c>
      <c r="S10" s="77">
        <v>3255724.69</v>
      </c>
      <c r="T10" s="77">
        <v>4723422.22</v>
      </c>
      <c r="U10" s="77">
        <v>5746463.5800000001</v>
      </c>
      <c r="V10" s="78">
        <v>30265658.119999997</v>
      </c>
      <c r="X10" s="84"/>
      <c r="Y10" s="44"/>
      <c r="Z10" s="44"/>
      <c r="AA10" s="44"/>
      <c r="AB10" s="44"/>
      <c r="AC10" s="44"/>
      <c r="AD10" s="44"/>
      <c r="AE10" s="45"/>
      <c r="AF10" s="45"/>
      <c r="AG10" s="85"/>
      <c r="AH10" s="85"/>
      <c r="AI10" s="80"/>
      <c r="AJ10" s="80"/>
      <c r="AK10" s="82"/>
      <c r="AL10" s="86"/>
    </row>
    <row r="11" spans="1:42" x14ac:dyDescent="0.25">
      <c r="A11" s="35">
        <v>18</v>
      </c>
      <c r="B11" s="28" t="s">
        <v>44</v>
      </c>
      <c r="C11" s="76">
        <v>320</v>
      </c>
      <c r="D11" s="24">
        <v>67</v>
      </c>
      <c r="E11" s="24">
        <v>443</v>
      </c>
      <c r="F11" s="24">
        <v>195</v>
      </c>
      <c r="G11" s="24">
        <v>200</v>
      </c>
      <c r="H11" s="24">
        <v>2748</v>
      </c>
      <c r="I11" s="24">
        <v>604</v>
      </c>
      <c r="J11" s="24">
        <v>273</v>
      </c>
      <c r="K11" s="24">
        <v>93</v>
      </c>
      <c r="L11" s="74">
        <v>4943</v>
      </c>
      <c r="M11" s="77">
        <v>2803824</v>
      </c>
      <c r="N11" s="77">
        <v>622088.29999999993</v>
      </c>
      <c r="O11" s="77">
        <v>3437307.88</v>
      </c>
      <c r="P11" s="77">
        <v>2591158.0499999998</v>
      </c>
      <c r="Q11" s="77">
        <v>852879.99999999988</v>
      </c>
      <c r="R11" s="77">
        <v>2855968.92</v>
      </c>
      <c r="S11" s="77">
        <v>1251723.5599999998</v>
      </c>
      <c r="T11" s="77">
        <v>1584145.2899999998</v>
      </c>
      <c r="U11" s="77">
        <v>1868605.2899999998</v>
      </c>
      <c r="V11" s="78">
        <v>17867701.289999999</v>
      </c>
      <c r="X11" s="87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8"/>
      <c r="AK11" s="86"/>
      <c r="AL11" s="86"/>
    </row>
    <row r="12" spans="1:42" x14ac:dyDescent="0.25">
      <c r="A12" s="35">
        <v>19</v>
      </c>
      <c r="B12" s="28" t="s">
        <v>45</v>
      </c>
      <c r="C12" s="76">
        <v>275</v>
      </c>
      <c r="D12" s="24">
        <v>44</v>
      </c>
      <c r="E12" s="24">
        <v>330</v>
      </c>
      <c r="F12" s="24">
        <v>173</v>
      </c>
      <c r="G12" s="24">
        <v>136</v>
      </c>
      <c r="H12" s="24">
        <v>2211</v>
      </c>
      <c r="I12" s="24">
        <v>472</v>
      </c>
      <c r="J12" s="24">
        <v>225</v>
      </c>
      <c r="K12" s="24">
        <v>75</v>
      </c>
      <c r="L12" s="74">
        <v>3941</v>
      </c>
      <c r="M12" s="77">
        <v>2409536.25</v>
      </c>
      <c r="N12" s="77">
        <v>408535.6</v>
      </c>
      <c r="O12" s="77">
        <v>2560522.7999999998</v>
      </c>
      <c r="P12" s="77">
        <v>2298822.27</v>
      </c>
      <c r="Q12" s="77">
        <v>579958.39999999991</v>
      </c>
      <c r="R12" s="77">
        <v>2297870.19</v>
      </c>
      <c r="S12" s="77">
        <v>978168.08</v>
      </c>
      <c r="T12" s="77">
        <v>1305614.25</v>
      </c>
      <c r="U12" s="77">
        <v>1506939.75</v>
      </c>
      <c r="V12" s="78">
        <v>14345967.59</v>
      </c>
      <c r="X12" s="87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8"/>
      <c r="AK12" s="89"/>
      <c r="AL12" s="86"/>
    </row>
    <row r="13" spans="1:42" x14ac:dyDescent="0.25">
      <c r="A13" s="35">
        <v>20</v>
      </c>
      <c r="B13" s="28" t="s">
        <v>46</v>
      </c>
      <c r="C13" s="76">
        <v>864</v>
      </c>
      <c r="D13" s="24">
        <v>200</v>
      </c>
      <c r="E13" s="24">
        <v>1320</v>
      </c>
      <c r="F13" s="24">
        <v>688</v>
      </c>
      <c r="G13" s="24">
        <v>572</v>
      </c>
      <c r="H13" s="24">
        <v>8960</v>
      </c>
      <c r="I13" s="24">
        <v>2312</v>
      </c>
      <c r="J13" s="24">
        <v>1079</v>
      </c>
      <c r="K13" s="24">
        <v>480</v>
      </c>
      <c r="L13" s="74">
        <v>16475</v>
      </c>
      <c r="M13" s="77">
        <v>7570324.8000000007</v>
      </c>
      <c r="N13" s="77">
        <v>1856980</v>
      </c>
      <c r="O13" s="77">
        <v>10242091.199999999</v>
      </c>
      <c r="P13" s="77">
        <v>9142137.1199999992</v>
      </c>
      <c r="Q13" s="77">
        <v>2439236.7999999998</v>
      </c>
      <c r="R13" s="77">
        <v>9312038.4000000004</v>
      </c>
      <c r="S13" s="77">
        <v>4791365.68</v>
      </c>
      <c r="T13" s="77">
        <v>6261145.6699999999</v>
      </c>
      <c r="U13" s="77">
        <v>9644414.3999999985</v>
      </c>
      <c r="V13" s="78">
        <v>61259734.07</v>
      </c>
      <c r="X13" s="9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8"/>
      <c r="AK13" s="89"/>
      <c r="AL13" s="86"/>
    </row>
    <row r="14" spans="1:42" x14ac:dyDescent="0.25">
      <c r="A14" s="35">
        <v>46</v>
      </c>
      <c r="B14" s="28" t="s">
        <v>47</v>
      </c>
      <c r="C14" s="76">
        <v>50</v>
      </c>
      <c r="D14" s="24">
        <v>13</v>
      </c>
      <c r="E14" s="24">
        <v>71</v>
      </c>
      <c r="F14" s="24">
        <v>38</v>
      </c>
      <c r="G14" s="24">
        <v>32</v>
      </c>
      <c r="H14" s="24">
        <v>642</v>
      </c>
      <c r="I14" s="24">
        <v>277</v>
      </c>
      <c r="J14" s="24">
        <v>166</v>
      </c>
      <c r="K14" s="24">
        <v>72</v>
      </c>
      <c r="L14" s="74">
        <v>1361</v>
      </c>
      <c r="M14" s="77">
        <v>438097.50000000006</v>
      </c>
      <c r="N14" s="77">
        <v>120703.7</v>
      </c>
      <c r="O14" s="77">
        <v>550900.36</v>
      </c>
      <c r="P14" s="77">
        <v>504943.62</v>
      </c>
      <c r="Q14" s="77">
        <v>136460.79999999999</v>
      </c>
      <c r="R14" s="77">
        <v>667224.17999999993</v>
      </c>
      <c r="S14" s="77">
        <v>574052.02999999991</v>
      </c>
      <c r="T14" s="77">
        <v>963253.17999999993</v>
      </c>
      <c r="U14" s="77">
        <v>1446662.16</v>
      </c>
      <c r="V14" s="78">
        <v>5402297.5300000003</v>
      </c>
      <c r="X14" s="87"/>
      <c r="Y14" s="80"/>
      <c r="Z14" s="80"/>
      <c r="AA14" s="80"/>
      <c r="AB14" s="80"/>
      <c r="AC14" s="80"/>
      <c r="AD14" s="80"/>
      <c r="AE14" s="80"/>
      <c r="AF14" s="80"/>
      <c r="AG14" s="80"/>
      <c r="AH14" s="91"/>
      <c r="AI14" s="80"/>
      <c r="AJ14" s="88"/>
      <c r="AK14" s="89"/>
      <c r="AL14" s="86"/>
    </row>
    <row r="15" spans="1:42" x14ac:dyDescent="0.25">
      <c r="A15" s="35">
        <v>47</v>
      </c>
      <c r="B15" s="28" t="s">
        <v>48</v>
      </c>
      <c r="C15" s="76">
        <v>68</v>
      </c>
      <c r="D15" s="24">
        <v>15</v>
      </c>
      <c r="E15" s="24">
        <v>124</v>
      </c>
      <c r="F15" s="24">
        <v>40</v>
      </c>
      <c r="G15" s="24">
        <v>44</v>
      </c>
      <c r="H15" s="24">
        <v>1021</v>
      </c>
      <c r="I15" s="24">
        <v>344</v>
      </c>
      <c r="J15" s="24">
        <v>135</v>
      </c>
      <c r="K15" s="24">
        <v>47</v>
      </c>
      <c r="L15" s="74">
        <v>1838</v>
      </c>
      <c r="M15" s="77">
        <v>595812.60000000009</v>
      </c>
      <c r="N15" s="77">
        <v>139273.5</v>
      </c>
      <c r="O15" s="77">
        <v>962135.84</v>
      </c>
      <c r="P15" s="77">
        <v>531519.6</v>
      </c>
      <c r="Q15" s="77">
        <v>187633.59999999998</v>
      </c>
      <c r="R15" s="77">
        <v>1061115.0899999999</v>
      </c>
      <c r="S15" s="77">
        <v>712902.15999999992</v>
      </c>
      <c r="T15" s="77">
        <v>783368.54999999993</v>
      </c>
      <c r="U15" s="77">
        <v>944348.90999999992</v>
      </c>
      <c r="V15" s="78">
        <v>5918109.8499999996</v>
      </c>
      <c r="X15" s="87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8"/>
      <c r="AK15" s="92"/>
      <c r="AN15" s="81"/>
    </row>
    <row r="16" spans="1:42" x14ac:dyDescent="0.25">
      <c r="A16" s="35">
        <v>49</v>
      </c>
      <c r="B16" s="28" t="s">
        <v>49</v>
      </c>
      <c r="C16" s="76">
        <v>20673</v>
      </c>
      <c r="D16" s="24">
        <v>3936</v>
      </c>
      <c r="E16" s="24">
        <v>22948</v>
      </c>
      <c r="F16" s="24">
        <v>10756</v>
      </c>
      <c r="G16" s="24">
        <v>9990</v>
      </c>
      <c r="H16" s="24">
        <v>178502</v>
      </c>
      <c r="I16" s="24">
        <v>25740</v>
      </c>
      <c r="J16" s="24">
        <v>12854</v>
      </c>
      <c r="K16" s="24">
        <v>4332</v>
      </c>
      <c r="L16" s="74">
        <v>289731</v>
      </c>
      <c r="M16" s="77">
        <v>181135792.35000002</v>
      </c>
      <c r="N16" s="77">
        <v>36545366.399999999</v>
      </c>
      <c r="O16" s="77">
        <v>178057203.68000001</v>
      </c>
      <c r="P16" s="77">
        <v>142925620.44</v>
      </c>
      <c r="Q16" s="77">
        <v>42601356</v>
      </c>
      <c r="R16" s="77">
        <v>185515343.57999998</v>
      </c>
      <c r="S16" s="77">
        <v>53343318.599999994</v>
      </c>
      <c r="T16" s="77">
        <v>74588291.420000002</v>
      </c>
      <c r="U16" s="77">
        <v>87040839.959999993</v>
      </c>
      <c r="V16" s="78">
        <v>981753132.43000007</v>
      </c>
      <c r="X16" s="87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8"/>
    </row>
    <row r="17" spans="1:37" x14ac:dyDescent="0.25">
      <c r="A17" s="35">
        <v>50</v>
      </c>
      <c r="B17" s="28" t="s">
        <v>50</v>
      </c>
      <c r="C17" s="76">
        <v>623</v>
      </c>
      <c r="D17" s="24">
        <v>124</v>
      </c>
      <c r="E17" s="24">
        <v>789</v>
      </c>
      <c r="F17" s="24">
        <v>435</v>
      </c>
      <c r="G17" s="24">
        <v>385</v>
      </c>
      <c r="H17" s="24">
        <v>6032</v>
      </c>
      <c r="I17" s="24">
        <v>1810</v>
      </c>
      <c r="J17" s="24">
        <v>991</v>
      </c>
      <c r="K17" s="24">
        <v>443</v>
      </c>
      <c r="L17" s="74">
        <v>11632</v>
      </c>
      <c r="M17" s="77">
        <v>5458694.8500000006</v>
      </c>
      <c r="N17" s="77">
        <v>1151327.5999999999</v>
      </c>
      <c r="O17" s="77">
        <v>6121977.2400000002</v>
      </c>
      <c r="P17" s="77">
        <v>5780275.6499999994</v>
      </c>
      <c r="Q17" s="77">
        <v>1641793.9999999998</v>
      </c>
      <c r="R17" s="77">
        <v>6268997.2799999993</v>
      </c>
      <c r="S17" s="77">
        <v>3751025.9</v>
      </c>
      <c r="T17" s="77">
        <v>5750505.4299999997</v>
      </c>
      <c r="U17" s="77">
        <v>8900990.7899999991</v>
      </c>
      <c r="V17" s="78">
        <v>44825588.739999995</v>
      </c>
      <c r="X17" s="87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8"/>
      <c r="AK17" s="93"/>
    </row>
    <row r="18" spans="1:37" x14ac:dyDescent="0.25">
      <c r="A18" s="35">
        <v>51</v>
      </c>
      <c r="B18" s="28" t="s">
        <v>51</v>
      </c>
      <c r="C18" s="76">
        <v>550</v>
      </c>
      <c r="D18" s="24">
        <v>106</v>
      </c>
      <c r="E18" s="24">
        <v>728</v>
      </c>
      <c r="F18" s="24">
        <v>354</v>
      </c>
      <c r="G18" s="24">
        <v>305</v>
      </c>
      <c r="H18" s="24">
        <v>4923</v>
      </c>
      <c r="I18" s="24">
        <v>1464</v>
      </c>
      <c r="J18" s="24">
        <v>718</v>
      </c>
      <c r="K18" s="24">
        <v>254</v>
      </c>
      <c r="L18" s="74">
        <v>9402</v>
      </c>
      <c r="M18" s="77">
        <v>4819072.5</v>
      </c>
      <c r="N18" s="77">
        <v>984199.39999999991</v>
      </c>
      <c r="O18" s="77">
        <v>5648668.4799999995</v>
      </c>
      <c r="P18" s="77">
        <v>4703948.46</v>
      </c>
      <c r="Q18" s="77">
        <v>1300642</v>
      </c>
      <c r="R18" s="77">
        <v>5116424.67</v>
      </c>
      <c r="S18" s="77">
        <v>3033978.96</v>
      </c>
      <c r="T18" s="77">
        <v>4166360.1399999997</v>
      </c>
      <c r="U18" s="77">
        <v>5103502.62</v>
      </c>
      <c r="V18" s="78">
        <v>34876797.229999997</v>
      </c>
      <c r="X18" s="87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8"/>
      <c r="AK18" s="81"/>
    </row>
    <row r="19" spans="1:37" x14ac:dyDescent="0.25">
      <c r="A19" s="35">
        <v>52</v>
      </c>
      <c r="B19" s="28" t="s">
        <v>52</v>
      </c>
      <c r="C19" s="76">
        <v>122</v>
      </c>
      <c r="D19" s="24">
        <v>36</v>
      </c>
      <c r="E19" s="24">
        <v>186</v>
      </c>
      <c r="F19" s="24">
        <v>76</v>
      </c>
      <c r="G19" s="24">
        <v>91</v>
      </c>
      <c r="H19" s="24">
        <v>1221</v>
      </c>
      <c r="I19" s="24">
        <v>366</v>
      </c>
      <c r="J19" s="24">
        <v>221</v>
      </c>
      <c r="K19" s="24">
        <v>106</v>
      </c>
      <c r="L19" s="74">
        <v>2425</v>
      </c>
      <c r="M19" s="77">
        <v>1068957.9000000001</v>
      </c>
      <c r="N19" s="77">
        <v>334256.39999999997</v>
      </c>
      <c r="O19" s="77">
        <v>1443203.76</v>
      </c>
      <c r="P19" s="77">
        <v>1009887.24</v>
      </c>
      <c r="Q19" s="77">
        <v>388060.39999999997</v>
      </c>
      <c r="R19" s="77">
        <v>1268973.0899999999</v>
      </c>
      <c r="S19" s="77">
        <v>758494.74</v>
      </c>
      <c r="T19" s="77">
        <v>1282403.3299999998</v>
      </c>
      <c r="U19" s="77">
        <v>2129808.1799999997</v>
      </c>
      <c r="V19" s="78">
        <v>9684045.0399999991</v>
      </c>
      <c r="X19" s="25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8"/>
      <c r="AK19" s="81"/>
    </row>
    <row r="20" spans="1:37" x14ac:dyDescent="0.25">
      <c r="A20" s="35">
        <v>61</v>
      </c>
      <c r="B20" s="28" t="s">
        <v>53</v>
      </c>
      <c r="C20" s="76">
        <v>694</v>
      </c>
      <c r="D20" s="24">
        <v>148</v>
      </c>
      <c r="E20" s="24">
        <v>903</v>
      </c>
      <c r="F20" s="24">
        <v>489</v>
      </c>
      <c r="G20" s="24">
        <v>519</v>
      </c>
      <c r="H20" s="24">
        <v>8928</v>
      </c>
      <c r="I20" s="24">
        <v>2949</v>
      </c>
      <c r="J20" s="24">
        <v>1610</v>
      </c>
      <c r="K20" s="24">
        <v>661</v>
      </c>
      <c r="L20" s="74">
        <v>16901</v>
      </c>
      <c r="M20" s="77">
        <v>6080793.3000000007</v>
      </c>
      <c r="N20" s="77">
        <v>1374165.2</v>
      </c>
      <c r="O20" s="77">
        <v>7006521.4799999995</v>
      </c>
      <c r="P20" s="77">
        <v>6497827.1100000003</v>
      </c>
      <c r="Q20" s="77">
        <v>2213223.5999999996</v>
      </c>
      <c r="R20" s="77">
        <v>9278781.1199999992</v>
      </c>
      <c r="S20" s="77">
        <v>6111478.1099999994</v>
      </c>
      <c r="T20" s="77">
        <v>9342395.2999999989</v>
      </c>
      <c r="U20" s="77">
        <v>13281162.33</v>
      </c>
      <c r="V20" s="78">
        <v>61186347.54999999</v>
      </c>
      <c r="X20" s="81"/>
      <c r="Y20" s="80"/>
      <c r="Z20" s="80"/>
      <c r="AA20" s="80"/>
      <c r="AB20" s="80"/>
      <c r="AC20" s="80"/>
      <c r="AD20" s="80"/>
      <c r="AE20" s="80"/>
      <c r="AF20" s="80"/>
      <c r="AG20" s="80"/>
      <c r="AH20" s="94"/>
      <c r="AI20" s="80"/>
      <c r="AJ20" s="88"/>
    </row>
    <row r="21" spans="1:37" x14ac:dyDescent="0.25">
      <c r="A21" s="35">
        <v>69</v>
      </c>
      <c r="B21" s="28" t="s">
        <v>54</v>
      </c>
      <c r="C21" s="76">
        <v>461</v>
      </c>
      <c r="D21" s="24">
        <v>78</v>
      </c>
      <c r="E21" s="24">
        <v>561</v>
      </c>
      <c r="F21" s="24">
        <v>317</v>
      </c>
      <c r="G21" s="24">
        <v>293</v>
      </c>
      <c r="H21" s="24">
        <v>3587</v>
      </c>
      <c r="I21" s="24">
        <v>1008</v>
      </c>
      <c r="J21" s="24">
        <v>491</v>
      </c>
      <c r="K21" s="24">
        <v>214</v>
      </c>
      <c r="L21" s="74">
        <v>7010</v>
      </c>
      <c r="M21" s="77">
        <v>4039258.95</v>
      </c>
      <c r="N21" s="77">
        <v>724222.2</v>
      </c>
      <c r="O21" s="77">
        <v>4352888.76</v>
      </c>
      <c r="P21" s="77">
        <v>4212292.83</v>
      </c>
      <c r="Q21" s="77">
        <v>1249469.2</v>
      </c>
      <c r="R21" s="77">
        <v>3727933.23</v>
      </c>
      <c r="S21" s="77">
        <v>2088969.1199999999</v>
      </c>
      <c r="T21" s="77">
        <v>2849140.4299999997</v>
      </c>
      <c r="U21" s="77">
        <v>4299801.42</v>
      </c>
      <c r="V21" s="78">
        <v>27543976.140000001</v>
      </c>
      <c r="X21" s="81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8"/>
    </row>
    <row r="22" spans="1:37" x14ac:dyDescent="0.25">
      <c r="A22" s="35">
        <v>71</v>
      </c>
      <c r="B22" s="28" t="s">
        <v>55</v>
      </c>
      <c r="C22" s="76">
        <v>481</v>
      </c>
      <c r="D22" s="24">
        <v>99</v>
      </c>
      <c r="E22" s="24">
        <v>596</v>
      </c>
      <c r="F22" s="24">
        <v>301</v>
      </c>
      <c r="G22" s="24">
        <v>289</v>
      </c>
      <c r="H22" s="24">
        <v>3424</v>
      </c>
      <c r="I22" s="24">
        <v>919</v>
      </c>
      <c r="J22" s="24">
        <v>446</v>
      </c>
      <c r="K22" s="24">
        <v>203</v>
      </c>
      <c r="L22" s="74">
        <v>6758</v>
      </c>
      <c r="M22" s="77">
        <v>4214497.95</v>
      </c>
      <c r="N22" s="77">
        <v>919205.1</v>
      </c>
      <c r="O22" s="77">
        <v>4624459.3600000003</v>
      </c>
      <c r="P22" s="77">
        <v>3999684.9899999998</v>
      </c>
      <c r="Q22" s="77">
        <v>1232411.5999999999</v>
      </c>
      <c r="R22" s="77">
        <v>3558528.96</v>
      </c>
      <c r="S22" s="77">
        <v>1904526.41</v>
      </c>
      <c r="T22" s="77">
        <v>2588017.5799999996</v>
      </c>
      <c r="U22" s="77">
        <v>4078783.59</v>
      </c>
      <c r="V22" s="78">
        <v>27120115.539999999</v>
      </c>
      <c r="X22" s="81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8"/>
    </row>
    <row r="23" spans="1:37" x14ac:dyDescent="0.25">
      <c r="A23" s="35">
        <v>72</v>
      </c>
      <c r="B23" s="28" t="s">
        <v>56</v>
      </c>
      <c r="C23" s="76">
        <v>48</v>
      </c>
      <c r="D23" s="24">
        <v>10</v>
      </c>
      <c r="E23" s="24">
        <v>53</v>
      </c>
      <c r="F23" s="24">
        <v>26</v>
      </c>
      <c r="G23" s="24">
        <v>20</v>
      </c>
      <c r="H23" s="24">
        <v>436</v>
      </c>
      <c r="I23" s="24">
        <v>210</v>
      </c>
      <c r="J23" s="24">
        <v>126</v>
      </c>
      <c r="K23" s="24">
        <v>30</v>
      </c>
      <c r="L23" s="74">
        <v>959</v>
      </c>
      <c r="M23" s="77">
        <v>420573.60000000003</v>
      </c>
      <c r="N23" s="77">
        <v>92849</v>
      </c>
      <c r="O23" s="77">
        <v>411235.48</v>
      </c>
      <c r="P23" s="77">
        <v>345487.74</v>
      </c>
      <c r="Q23" s="77">
        <v>85288</v>
      </c>
      <c r="R23" s="77">
        <v>453130.44</v>
      </c>
      <c r="S23" s="77">
        <v>435201.89999999997</v>
      </c>
      <c r="T23" s="77">
        <v>731143.98</v>
      </c>
      <c r="U23" s="77">
        <v>602775.89999999991</v>
      </c>
      <c r="V23" s="78">
        <v>3577686.04</v>
      </c>
      <c r="X23" s="35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8"/>
    </row>
    <row r="24" spans="1:37" x14ac:dyDescent="0.25">
      <c r="A24" s="35">
        <v>74</v>
      </c>
      <c r="B24" s="28" t="s">
        <v>57</v>
      </c>
      <c r="C24" s="76">
        <v>56</v>
      </c>
      <c r="D24" s="24">
        <v>8</v>
      </c>
      <c r="E24" s="24">
        <v>64</v>
      </c>
      <c r="F24" s="24">
        <v>36</v>
      </c>
      <c r="G24" s="24">
        <v>33</v>
      </c>
      <c r="H24" s="24">
        <v>551</v>
      </c>
      <c r="I24" s="24">
        <v>196</v>
      </c>
      <c r="J24" s="24">
        <v>125</v>
      </c>
      <c r="K24" s="24">
        <v>58</v>
      </c>
      <c r="L24" s="74">
        <v>1127</v>
      </c>
      <c r="M24" s="77">
        <v>490669.20000000007</v>
      </c>
      <c r="N24" s="77">
        <v>74279.199999999997</v>
      </c>
      <c r="O24" s="77">
        <v>496586.23999999999</v>
      </c>
      <c r="P24" s="77">
        <v>478367.64</v>
      </c>
      <c r="Q24" s="77">
        <v>140725.19999999998</v>
      </c>
      <c r="R24" s="77">
        <v>572648.79</v>
      </c>
      <c r="S24" s="77">
        <v>406188.44</v>
      </c>
      <c r="T24" s="77">
        <v>725341.25</v>
      </c>
      <c r="U24" s="77">
        <v>1165366.74</v>
      </c>
      <c r="V24" s="78">
        <v>4550172.7</v>
      </c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</row>
    <row r="25" spans="1:37" x14ac:dyDescent="0.25">
      <c r="A25" s="35">
        <v>75</v>
      </c>
      <c r="B25" s="28" t="s">
        <v>58</v>
      </c>
      <c r="C25" s="76">
        <v>851</v>
      </c>
      <c r="D25" s="24">
        <v>179</v>
      </c>
      <c r="E25" s="24">
        <v>1210</v>
      </c>
      <c r="F25" s="24">
        <v>602</v>
      </c>
      <c r="G25" s="24">
        <v>639</v>
      </c>
      <c r="H25" s="24">
        <v>10718</v>
      </c>
      <c r="I25" s="24">
        <v>3279</v>
      </c>
      <c r="J25" s="24">
        <v>1849</v>
      </c>
      <c r="K25" s="24">
        <v>784</v>
      </c>
      <c r="L25" s="74">
        <v>20111</v>
      </c>
      <c r="M25" s="77">
        <v>7456419.4500000002</v>
      </c>
      <c r="N25" s="77">
        <v>1661997.0999999999</v>
      </c>
      <c r="O25" s="77">
        <v>9388583.5999999996</v>
      </c>
      <c r="P25" s="77">
        <v>7999369.9799999995</v>
      </c>
      <c r="Q25" s="77">
        <v>2724951.5999999996</v>
      </c>
      <c r="R25" s="77">
        <v>11139110.219999999</v>
      </c>
      <c r="S25" s="77">
        <v>6795366.8099999996</v>
      </c>
      <c r="T25" s="77">
        <v>10729247.77</v>
      </c>
      <c r="U25" s="77">
        <v>15752543.52</v>
      </c>
      <c r="V25" s="78">
        <v>73647590.049999997</v>
      </c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80"/>
      <c r="AJ25" s="80"/>
    </row>
    <row r="26" spans="1:37" x14ac:dyDescent="0.25">
      <c r="A26" s="35">
        <v>77</v>
      </c>
      <c r="B26" s="28" t="s">
        <v>59</v>
      </c>
      <c r="C26" s="76">
        <v>202</v>
      </c>
      <c r="D26" s="24">
        <v>66</v>
      </c>
      <c r="E26" s="24">
        <v>342</v>
      </c>
      <c r="F26" s="24">
        <v>146</v>
      </c>
      <c r="G26" s="24">
        <v>146</v>
      </c>
      <c r="H26" s="24">
        <v>2462</v>
      </c>
      <c r="I26" s="24">
        <v>823</v>
      </c>
      <c r="J26" s="24">
        <v>456</v>
      </c>
      <c r="K26" s="24">
        <v>232</v>
      </c>
      <c r="L26" s="74">
        <v>4875</v>
      </c>
      <c r="M26" s="77">
        <v>1769913.9000000001</v>
      </c>
      <c r="N26" s="77">
        <v>612803.4</v>
      </c>
      <c r="O26" s="77">
        <v>2653632.7199999997</v>
      </c>
      <c r="P26" s="77">
        <v>1940046.54</v>
      </c>
      <c r="Q26" s="77">
        <v>622602.39999999991</v>
      </c>
      <c r="R26" s="77">
        <v>2558731.98</v>
      </c>
      <c r="S26" s="77">
        <v>1705576.97</v>
      </c>
      <c r="T26" s="77">
        <v>2646044.88</v>
      </c>
      <c r="U26" s="77">
        <v>4661466.96</v>
      </c>
      <c r="V26" s="78">
        <v>19170819.75</v>
      </c>
      <c r="X26" s="96"/>
      <c r="Y26" s="97"/>
      <c r="Z26" s="97"/>
      <c r="AA26" s="97"/>
      <c r="AB26" s="97"/>
      <c r="AC26" s="97"/>
      <c r="AD26" s="97"/>
      <c r="AE26" s="97"/>
      <c r="AF26" s="97"/>
      <c r="AG26" s="97"/>
      <c r="AH26" s="98"/>
      <c r="AI26" s="80"/>
      <c r="AJ26" s="80"/>
    </row>
    <row r="27" spans="1:37" x14ac:dyDescent="0.25">
      <c r="A27" s="35">
        <v>78</v>
      </c>
      <c r="B27" s="28" t="s">
        <v>60</v>
      </c>
      <c r="C27" s="76">
        <v>314</v>
      </c>
      <c r="D27" s="24">
        <v>59</v>
      </c>
      <c r="E27" s="24">
        <v>492</v>
      </c>
      <c r="F27" s="24">
        <v>245</v>
      </c>
      <c r="G27" s="24">
        <v>235</v>
      </c>
      <c r="H27" s="24">
        <v>4207</v>
      </c>
      <c r="I27" s="24">
        <v>1555</v>
      </c>
      <c r="J27" s="24">
        <v>865</v>
      </c>
      <c r="K27" s="24">
        <v>227</v>
      </c>
      <c r="L27" s="74">
        <v>8199</v>
      </c>
      <c r="M27" s="77">
        <v>2751252.3000000003</v>
      </c>
      <c r="N27" s="77">
        <v>547809.1</v>
      </c>
      <c r="O27" s="77">
        <v>3817506.7199999997</v>
      </c>
      <c r="P27" s="77">
        <v>3255557.55</v>
      </c>
      <c r="Q27" s="77">
        <v>1002133.9999999999</v>
      </c>
      <c r="R27" s="77">
        <v>4372293.03</v>
      </c>
      <c r="S27" s="77">
        <v>3222566.4499999997</v>
      </c>
      <c r="T27" s="77">
        <v>5019361.4499999993</v>
      </c>
      <c r="U27" s="77">
        <v>4561004.3099999996</v>
      </c>
      <c r="V27" s="78">
        <v>28549484.909999996</v>
      </c>
      <c r="Y27" s="99"/>
      <c r="Z27" s="99"/>
      <c r="AA27" s="99"/>
      <c r="AB27" s="99"/>
      <c r="AC27" s="99"/>
      <c r="AD27" s="99"/>
      <c r="AE27" s="99"/>
      <c r="AF27" s="99"/>
      <c r="AG27" s="99"/>
    </row>
    <row r="28" spans="1:37" x14ac:dyDescent="0.25">
      <c r="A28" s="35">
        <v>79</v>
      </c>
      <c r="B28" s="28" t="s">
        <v>61</v>
      </c>
      <c r="C28" s="76">
        <v>333</v>
      </c>
      <c r="D28" s="24">
        <v>75</v>
      </c>
      <c r="E28" s="24">
        <v>397</v>
      </c>
      <c r="F28" s="24">
        <v>216</v>
      </c>
      <c r="G28" s="24">
        <v>228</v>
      </c>
      <c r="H28" s="24">
        <v>3467</v>
      </c>
      <c r="I28" s="24">
        <v>1239</v>
      </c>
      <c r="J28" s="24">
        <v>701</v>
      </c>
      <c r="K28" s="24">
        <v>275</v>
      </c>
      <c r="L28" s="74">
        <v>6931</v>
      </c>
      <c r="M28" s="77">
        <v>2917729.35</v>
      </c>
      <c r="N28" s="77">
        <v>696367.5</v>
      </c>
      <c r="O28" s="77">
        <v>3080386.52</v>
      </c>
      <c r="P28" s="77">
        <v>2870205.84</v>
      </c>
      <c r="Q28" s="77">
        <v>972283.2</v>
      </c>
      <c r="R28" s="77">
        <v>3603218.4299999997</v>
      </c>
      <c r="S28" s="77">
        <v>2567691.21</v>
      </c>
      <c r="T28" s="77">
        <v>4067713.7299999995</v>
      </c>
      <c r="U28" s="77">
        <v>5525445.75</v>
      </c>
      <c r="V28" s="78">
        <v>26301041.530000001</v>
      </c>
      <c r="Y28" s="100"/>
      <c r="Z28" s="100"/>
      <c r="AA28" s="25"/>
      <c r="AB28" s="25"/>
      <c r="AC28" s="25"/>
      <c r="AD28" s="25"/>
      <c r="AE28" s="25"/>
      <c r="AF28" s="25"/>
      <c r="AG28" s="25"/>
      <c r="AH28" s="25"/>
    </row>
    <row r="29" spans="1:37" x14ac:dyDescent="0.25">
      <c r="A29" s="35">
        <v>81</v>
      </c>
      <c r="B29" s="28" t="s">
        <v>62</v>
      </c>
      <c r="C29" s="76">
        <v>88</v>
      </c>
      <c r="D29" s="24">
        <v>17</v>
      </c>
      <c r="E29" s="24">
        <v>96</v>
      </c>
      <c r="F29" s="24">
        <v>71</v>
      </c>
      <c r="G29" s="24">
        <v>56</v>
      </c>
      <c r="H29" s="24">
        <v>1314</v>
      </c>
      <c r="I29" s="24">
        <v>584</v>
      </c>
      <c r="J29" s="24">
        <v>321</v>
      </c>
      <c r="K29" s="24">
        <v>150</v>
      </c>
      <c r="L29" s="74">
        <v>2697</v>
      </c>
      <c r="M29" s="77">
        <v>771051.60000000009</v>
      </c>
      <c r="N29" s="77">
        <v>157843.29999999999</v>
      </c>
      <c r="O29" s="77">
        <v>744879.36</v>
      </c>
      <c r="P29" s="77">
        <v>943447.29</v>
      </c>
      <c r="Q29" s="77">
        <v>238806.39999999997</v>
      </c>
      <c r="R29" s="77">
        <v>1365627.06</v>
      </c>
      <c r="S29" s="77">
        <v>1210275.76</v>
      </c>
      <c r="T29" s="77">
        <v>1862676.3299999998</v>
      </c>
      <c r="U29" s="77">
        <v>3013879.5</v>
      </c>
      <c r="V29" s="78">
        <v>10308486.6</v>
      </c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101"/>
    </row>
    <row r="30" spans="1:37" x14ac:dyDescent="0.25">
      <c r="A30" s="35">
        <v>82</v>
      </c>
      <c r="B30" s="28" t="s">
        <v>63</v>
      </c>
      <c r="C30" s="76">
        <v>571</v>
      </c>
      <c r="D30" s="24">
        <v>112</v>
      </c>
      <c r="E30" s="24">
        <v>739</v>
      </c>
      <c r="F30" s="24">
        <v>389</v>
      </c>
      <c r="G30" s="24">
        <v>313</v>
      </c>
      <c r="H30" s="24">
        <v>5159</v>
      </c>
      <c r="I30" s="24">
        <v>1300</v>
      </c>
      <c r="J30" s="24">
        <v>638</v>
      </c>
      <c r="K30" s="24">
        <v>201</v>
      </c>
      <c r="L30" s="74">
        <v>9422</v>
      </c>
      <c r="M30" s="77">
        <v>5003073.45</v>
      </c>
      <c r="N30" s="77">
        <v>1039908.7999999999</v>
      </c>
      <c r="O30" s="77">
        <v>5734019.2400000002</v>
      </c>
      <c r="P30" s="77">
        <v>5169028.1100000003</v>
      </c>
      <c r="Q30" s="77">
        <v>1334757.2</v>
      </c>
      <c r="R30" s="77">
        <v>5361697.1099999994</v>
      </c>
      <c r="S30" s="77">
        <v>2694107</v>
      </c>
      <c r="T30" s="77">
        <v>3702141.7399999998</v>
      </c>
      <c r="U30" s="77">
        <v>4038598.53</v>
      </c>
      <c r="V30" s="78">
        <v>34077331.18</v>
      </c>
      <c r="Y30" s="102"/>
      <c r="Z30" s="102"/>
      <c r="AA30" s="102"/>
      <c r="AB30" s="102"/>
      <c r="AC30" s="102"/>
      <c r="AD30" s="102"/>
      <c r="AE30" s="102"/>
      <c r="AF30" s="102"/>
      <c r="AG30" s="102"/>
      <c r="AH30" s="25"/>
    </row>
    <row r="31" spans="1:37" x14ac:dyDescent="0.25">
      <c r="A31" s="35">
        <v>86</v>
      </c>
      <c r="B31" s="28" t="s">
        <v>64</v>
      </c>
      <c r="C31" s="76">
        <v>455</v>
      </c>
      <c r="D31" s="24">
        <v>105</v>
      </c>
      <c r="E31" s="24">
        <v>684</v>
      </c>
      <c r="F31" s="24">
        <v>331</v>
      </c>
      <c r="G31" s="24">
        <v>282</v>
      </c>
      <c r="H31" s="24">
        <v>4596</v>
      </c>
      <c r="I31" s="24">
        <v>1110</v>
      </c>
      <c r="J31" s="24">
        <v>476</v>
      </c>
      <c r="K31" s="24">
        <v>221</v>
      </c>
      <c r="L31" s="74">
        <v>8260</v>
      </c>
      <c r="M31" s="77">
        <v>3986687.2500000005</v>
      </c>
      <c r="N31" s="77">
        <v>974914.5</v>
      </c>
      <c r="O31" s="77">
        <v>5307265.4399999995</v>
      </c>
      <c r="P31" s="77">
        <v>4398324.6899999995</v>
      </c>
      <c r="Q31" s="77">
        <v>1202560.7999999998</v>
      </c>
      <c r="R31" s="77">
        <v>4776576.84</v>
      </c>
      <c r="S31" s="77">
        <v>2300352.9</v>
      </c>
      <c r="T31" s="77">
        <v>2762099.48</v>
      </c>
      <c r="U31" s="77">
        <v>4440449.13</v>
      </c>
      <c r="V31" s="78">
        <v>30149231.029999997</v>
      </c>
      <c r="Y31" s="25"/>
      <c r="Z31" s="25"/>
      <c r="AA31" s="82"/>
      <c r="AB31" s="82"/>
      <c r="AC31" s="82"/>
      <c r="AD31" s="46"/>
      <c r="AE31" s="25"/>
      <c r="AF31" s="25"/>
      <c r="AG31" s="25"/>
      <c r="AH31" s="82"/>
      <c r="AI31" s="81"/>
    </row>
    <row r="32" spans="1:37" x14ac:dyDescent="0.25">
      <c r="A32" s="35">
        <v>90</v>
      </c>
      <c r="B32" s="28" t="s">
        <v>65</v>
      </c>
      <c r="C32" s="76">
        <v>98</v>
      </c>
      <c r="D32" s="24">
        <v>22</v>
      </c>
      <c r="E32" s="24">
        <v>162</v>
      </c>
      <c r="F32" s="24">
        <v>87</v>
      </c>
      <c r="G32" s="24">
        <v>94</v>
      </c>
      <c r="H32" s="24">
        <v>1531</v>
      </c>
      <c r="I32" s="24">
        <v>682</v>
      </c>
      <c r="J32" s="24">
        <v>399</v>
      </c>
      <c r="K32" s="24">
        <v>179</v>
      </c>
      <c r="L32" s="74">
        <v>3254</v>
      </c>
      <c r="M32" s="77">
        <v>858671.10000000009</v>
      </c>
      <c r="N32" s="77">
        <v>204267.8</v>
      </c>
      <c r="O32" s="77">
        <v>1256983.92</v>
      </c>
      <c r="P32" s="77">
        <v>1156055.1299999999</v>
      </c>
      <c r="Q32" s="77">
        <v>400853.6</v>
      </c>
      <c r="R32" s="77">
        <v>1591152.99</v>
      </c>
      <c r="S32" s="77">
        <v>1413369.98</v>
      </c>
      <c r="T32" s="77">
        <v>2315289.27</v>
      </c>
      <c r="U32" s="77">
        <v>3596562.8699999996</v>
      </c>
      <c r="V32" s="78">
        <v>12793206.659999998</v>
      </c>
      <c r="Y32" s="25"/>
      <c r="Z32" s="103"/>
      <c r="AA32" s="25"/>
      <c r="AB32" s="25"/>
      <c r="AC32" s="25"/>
      <c r="AD32" s="25"/>
      <c r="AE32" s="25"/>
      <c r="AF32" s="25"/>
      <c r="AG32" s="25"/>
      <c r="AH32" s="25"/>
    </row>
    <row r="33" spans="1:36" x14ac:dyDescent="0.25">
      <c r="A33" s="35">
        <v>91</v>
      </c>
      <c r="B33" s="28" t="s">
        <v>66</v>
      </c>
      <c r="C33" s="76">
        <v>38654</v>
      </c>
      <c r="D33" s="24">
        <v>6627</v>
      </c>
      <c r="E33" s="24">
        <v>37098</v>
      </c>
      <c r="F33" s="24">
        <v>16559</v>
      </c>
      <c r="G33" s="24">
        <v>16286</v>
      </c>
      <c r="H33" s="24">
        <v>425993</v>
      </c>
      <c r="I33" s="24">
        <v>64429</v>
      </c>
      <c r="J33" s="24">
        <v>34294</v>
      </c>
      <c r="K33" s="24">
        <v>13895</v>
      </c>
      <c r="L33" s="74">
        <v>653835</v>
      </c>
      <c r="M33" s="77">
        <v>338684415.30000001</v>
      </c>
      <c r="N33" s="77">
        <v>61531032.299999997</v>
      </c>
      <c r="O33" s="77">
        <v>287849317.68000001</v>
      </c>
      <c r="P33" s="77">
        <v>220035826.41</v>
      </c>
      <c r="Q33" s="77">
        <v>69450018.399999991</v>
      </c>
      <c r="R33" s="77">
        <v>442730264.96999997</v>
      </c>
      <c r="S33" s="77">
        <v>133522015.30999999</v>
      </c>
      <c r="T33" s="77">
        <v>198998822.61999997</v>
      </c>
      <c r="U33" s="77">
        <v>279185704.34999996</v>
      </c>
      <c r="V33" s="78">
        <v>2031987417.3399997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</row>
    <row r="34" spans="1:36" x14ac:dyDescent="0.25">
      <c r="A34" s="35">
        <v>92</v>
      </c>
      <c r="B34" s="28" t="s">
        <v>67</v>
      </c>
      <c r="C34" s="76">
        <v>15943</v>
      </c>
      <c r="D34" s="24">
        <v>2767</v>
      </c>
      <c r="E34" s="24">
        <v>16554</v>
      </c>
      <c r="F34" s="24">
        <v>7867</v>
      </c>
      <c r="G34" s="24">
        <v>7511</v>
      </c>
      <c r="H34" s="24">
        <v>147140</v>
      </c>
      <c r="I34" s="24">
        <v>21791</v>
      </c>
      <c r="J34" s="24">
        <v>10961</v>
      </c>
      <c r="K34" s="24">
        <v>3241</v>
      </c>
      <c r="L34" s="74">
        <v>233775</v>
      </c>
      <c r="M34" s="77">
        <v>139691768.85000002</v>
      </c>
      <c r="N34" s="77">
        <v>25691318.300000001</v>
      </c>
      <c r="O34" s="77">
        <v>128445134.64</v>
      </c>
      <c r="P34" s="77">
        <v>104536617.33</v>
      </c>
      <c r="Q34" s="77">
        <v>32029908.399999999</v>
      </c>
      <c r="R34" s="77">
        <v>152921130.59999999</v>
      </c>
      <c r="S34" s="77">
        <v>45159450.489999995</v>
      </c>
      <c r="T34" s="77">
        <v>63603723.529999994</v>
      </c>
      <c r="U34" s="77">
        <v>65119889.729999997</v>
      </c>
      <c r="V34" s="78">
        <v>757198941.87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104"/>
    </row>
    <row r="35" spans="1:36" x14ac:dyDescent="0.25">
      <c r="A35" s="35">
        <v>97</v>
      </c>
      <c r="B35" s="28" t="s">
        <v>68</v>
      </c>
      <c r="C35" s="76">
        <v>84</v>
      </c>
      <c r="D35" s="24">
        <v>15</v>
      </c>
      <c r="E35" s="24">
        <v>98</v>
      </c>
      <c r="F35" s="24">
        <v>50</v>
      </c>
      <c r="G35" s="24">
        <v>51</v>
      </c>
      <c r="H35" s="24">
        <v>1062</v>
      </c>
      <c r="I35" s="24">
        <v>440</v>
      </c>
      <c r="J35" s="24">
        <v>229</v>
      </c>
      <c r="K35" s="24">
        <v>107</v>
      </c>
      <c r="L35" s="74">
        <v>2136</v>
      </c>
      <c r="M35" s="77">
        <v>736003.8</v>
      </c>
      <c r="N35" s="77">
        <v>139273.5</v>
      </c>
      <c r="O35" s="77">
        <v>760397.67999999993</v>
      </c>
      <c r="P35" s="77">
        <v>664399.5</v>
      </c>
      <c r="Q35" s="77">
        <v>217484.4</v>
      </c>
      <c r="R35" s="77">
        <v>1103725.98</v>
      </c>
      <c r="S35" s="77">
        <v>911851.6</v>
      </c>
      <c r="T35" s="77">
        <v>1328825.17</v>
      </c>
      <c r="U35" s="77">
        <v>2149900.71</v>
      </c>
      <c r="V35" s="78">
        <v>8011862.3399999999</v>
      </c>
      <c r="Y35" s="83"/>
      <c r="Z35" s="83"/>
      <c r="AA35" s="83"/>
      <c r="AB35" s="83"/>
      <c r="AC35" s="83"/>
      <c r="AD35" s="83"/>
      <c r="AE35" s="83"/>
      <c r="AF35" s="83"/>
      <c r="AG35" s="83"/>
    </row>
    <row r="36" spans="1:36" x14ac:dyDescent="0.25">
      <c r="A36" s="35">
        <v>98</v>
      </c>
      <c r="B36" s="28" t="s">
        <v>69</v>
      </c>
      <c r="C36" s="24">
        <v>1296</v>
      </c>
      <c r="D36" s="24">
        <v>286</v>
      </c>
      <c r="E36" s="24">
        <v>1827</v>
      </c>
      <c r="F36" s="24">
        <v>1027</v>
      </c>
      <c r="G36" s="24">
        <v>864</v>
      </c>
      <c r="H36" s="24">
        <v>12338</v>
      </c>
      <c r="I36" s="24">
        <v>3387</v>
      </c>
      <c r="J36" s="24">
        <v>1771</v>
      </c>
      <c r="K36" s="24">
        <v>614</v>
      </c>
      <c r="L36" s="74">
        <v>23410</v>
      </c>
      <c r="M36" s="77">
        <v>11355487.200000001</v>
      </c>
      <c r="N36" s="77">
        <v>2655481.4</v>
      </c>
      <c r="O36" s="77">
        <v>14175985.32</v>
      </c>
      <c r="P36" s="77">
        <v>13646765.73</v>
      </c>
      <c r="Q36" s="77">
        <v>3684441.5999999996</v>
      </c>
      <c r="R36" s="77">
        <v>12822760.02</v>
      </c>
      <c r="S36" s="77">
        <v>7019184.9299999997</v>
      </c>
      <c r="T36" s="77">
        <v>10276634.83</v>
      </c>
      <c r="U36" s="77">
        <v>12336813.42</v>
      </c>
      <c r="V36" s="78">
        <v>87973554.450000018</v>
      </c>
      <c r="Y36" s="105"/>
      <c r="Z36" s="105"/>
      <c r="AA36" s="105"/>
      <c r="AB36" s="105"/>
      <c r="AC36" s="105"/>
      <c r="AD36" s="105"/>
      <c r="AE36" s="105"/>
      <c r="AF36" s="105"/>
      <c r="AG36" s="105"/>
      <c r="AH36" s="46"/>
    </row>
    <row r="37" spans="1:36" x14ac:dyDescent="0.25">
      <c r="A37" s="35">
        <v>102</v>
      </c>
      <c r="B37" s="28" t="s">
        <v>70</v>
      </c>
      <c r="C37" s="76">
        <v>527</v>
      </c>
      <c r="D37" s="24">
        <v>90</v>
      </c>
      <c r="E37" s="24">
        <v>613</v>
      </c>
      <c r="F37" s="24">
        <v>313</v>
      </c>
      <c r="G37" s="24">
        <v>321</v>
      </c>
      <c r="H37" s="24">
        <v>5260</v>
      </c>
      <c r="I37" s="24">
        <v>1614</v>
      </c>
      <c r="J37" s="24">
        <v>920</v>
      </c>
      <c r="K37" s="24">
        <v>386</v>
      </c>
      <c r="L37" s="74">
        <v>10044</v>
      </c>
      <c r="M37" s="77">
        <v>4617547.6500000004</v>
      </c>
      <c r="N37" s="77">
        <v>835641</v>
      </c>
      <c r="O37" s="77">
        <v>4756365.08</v>
      </c>
      <c r="P37" s="77">
        <v>4159140.87</v>
      </c>
      <c r="Q37" s="77">
        <v>1368872.4</v>
      </c>
      <c r="R37" s="77">
        <v>5466665.3999999994</v>
      </c>
      <c r="S37" s="77">
        <v>3344837.46</v>
      </c>
      <c r="T37" s="77">
        <v>5338511.5999999996</v>
      </c>
      <c r="U37" s="77">
        <v>7755716.5799999991</v>
      </c>
      <c r="V37" s="78">
        <v>37643298.039999999</v>
      </c>
    </row>
    <row r="38" spans="1:36" x14ac:dyDescent="0.25">
      <c r="A38" s="35">
        <v>103</v>
      </c>
      <c r="B38" s="28" t="s">
        <v>71</v>
      </c>
      <c r="C38" s="76">
        <v>91</v>
      </c>
      <c r="D38" s="24">
        <v>22</v>
      </c>
      <c r="E38" s="24">
        <v>145</v>
      </c>
      <c r="F38" s="24">
        <v>79</v>
      </c>
      <c r="G38" s="24">
        <v>72</v>
      </c>
      <c r="H38" s="24">
        <v>1154</v>
      </c>
      <c r="I38" s="24">
        <v>376</v>
      </c>
      <c r="J38" s="24">
        <v>157</v>
      </c>
      <c r="K38" s="24">
        <v>88</v>
      </c>
      <c r="L38" s="74">
        <v>2184</v>
      </c>
      <c r="M38" s="77">
        <v>797337.45000000007</v>
      </c>
      <c r="N38" s="77">
        <v>204267.8</v>
      </c>
      <c r="O38" s="77">
        <v>1125078.2</v>
      </c>
      <c r="P38" s="77">
        <v>1049751.21</v>
      </c>
      <c r="Q38" s="77">
        <v>307036.79999999999</v>
      </c>
      <c r="R38" s="77">
        <v>1199340.6599999999</v>
      </c>
      <c r="S38" s="77">
        <v>779218.6399999999</v>
      </c>
      <c r="T38" s="77">
        <v>911028.61</v>
      </c>
      <c r="U38" s="77">
        <v>1768142.64</v>
      </c>
      <c r="V38" s="78">
        <v>8141202.0099999998</v>
      </c>
    </row>
    <row r="39" spans="1:36" x14ac:dyDescent="0.25">
      <c r="A39" s="35">
        <v>105</v>
      </c>
      <c r="B39" s="28" t="s">
        <v>72</v>
      </c>
      <c r="C39" s="76">
        <v>74</v>
      </c>
      <c r="D39" s="24">
        <v>15</v>
      </c>
      <c r="E39" s="24">
        <v>85</v>
      </c>
      <c r="F39" s="24">
        <v>46</v>
      </c>
      <c r="G39" s="24">
        <v>62</v>
      </c>
      <c r="H39" s="24">
        <v>1065</v>
      </c>
      <c r="I39" s="24">
        <v>512</v>
      </c>
      <c r="J39" s="24">
        <v>303</v>
      </c>
      <c r="K39" s="24">
        <v>109</v>
      </c>
      <c r="L39" s="74">
        <v>2271</v>
      </c>
      <c r="M39" s="77">
        <v>648384.30000000005</v>
      </c>
      <c r="N39" s="77">
        <v>139273.5</v>
      </c>
      <c r="O39" s="77">
        <v>659528.6</v>
      </c>
      <c r="P39" s="77">
        <v>611247.54</v>
      </c>
      <c r="Q39" s="77">
        <v>264392.8</v>
      </c>
      <c r="R39" s="77">
        <v>1106843.8499999999</v>
      </c>
      <c r="S39" s="77">
        <v>1061063.6799999999</v>
      </c>
      <c r="T39" s="77">
        <v>1758227.19</v>
      </c>
      <c r="U39" s="77">
        <v>2190085.77</v>
      </c>
      <c r="V39" s="78">
        <v>8439047.2299999986</v>
      </c>
    </row>
    <row r="40" spans="1:36" x14ac:dyDescent="0.25">
      <c r="A40" s="35">
        <v>106</v>
      </c>
      <c r="B40" s="28" t="s">
        <v>73</v>
      </c>
      <c r="C40" s="76">
        <v>2427</v>
      </c>
      <c r="D40" s="24">
        <v>486</v>
      </c>
      <c r="E40" s="24">
        <v>3176</v>
      </c>
      <c r="F40" s="24">
        <v>1635</v>
      </c>
      <c r="G40" s="24">
        <v>1579</v>
      </c>
      <c r="H40" s="24">
        <v>26857</v>
      </c>
      <c r="I40" s="24">
        <v>5969</v>
      </c>
      <c r="J40" s="24">
        <v>3092</v>
      </c>
      <c r="K40" s="24">
        <v>1249</v>
      </c>
      <c r="L40" s="74">
        <v>46470</v>
      </c>
      <c r="M40" s="77">
        <v>21265252.650000002</v>
      </c>
      <c r="N40" s="77">
        <v>4512461.3999999994</v>
      </c>
      <c r="O40" s="77">
        <v>24643092.16</v>
      </c>
      <c r="P40" s="77">
        <v>21725863.649999999</v>
      </c>
      <c r="Q40" s="77">
        <v>6733487.5999999996</v>
      </c>
      <c r="R40" s="77">
        <v>27912211.529999997</v>
      </c>
      <c r="S40" s="77">
        <v>12370095.91</v>
      </c>
      <c r="T40" s="77">
        <v>17942041.16</v>
      </c>
      <c r="U40" s="77">
        <v>25095569.969999999</v>
      </c>
      <c r="V40" s="78">
        <v>162200076.03</v>
      </c>
    </row>
    <row r="41" spans="1:36" x14ac:dyDescent="0.25">
      <c r="A41" s="35">
        <v>108</v>
      </c>
      <c r="B41" s="28" t="s">
        <v>74</v>
      </c>
      <c r="C41" s="76">
        <v>652</v>
      </c>
      <c r="D41" s="24">
        <v>123</v>
      </c>
      <c r="E41" s="24">
        <v>765</v>
      </c>
      <c r="F41" s="24">
        <v>383</v>
      </c>
      <c r="G41" s="24">
        <v>404</v>
      </c>
      <c r="H41" s="24">
        <v>5585</v>
      </c>
      <c r="I41" s="24">
        <v>1443</v>
      </c>
      <c r="J41" s="24">
        <v>743</v>
      </c>
      <c r="K41" s="24">
        <v>306</v>
      </c>
      <c r="L41" s="74">
        <v>10404</v>
      </c>
      <c r="M41" s="77">
        <v>5712791.4000000004</v>
      </c>
      <c r="N41" s="77">
        <v>1142042.7</v>
      </c>
      <c r="O41" s="77">
        <v>5935757.3999999994</v>
      </c>
      <c r="P41" s="77">
        <v>5089300.17</v>
      </c>
      <c r="Q41" s="77">
        <v>1722817.5999999999</v>
      </c>
      <c r="R41" s="77">
        <v>5804434.6499999994</v>
      </c>
      <c r="S41" s="77">
        <v>2990458.77</v>
      </c>
      <c r="T41" s="77">
        <v>4311428.3899999997</v>
      </c>
      <c r="U41" s="77">
        <v>6148314.1799999997</v>
      </c>
      <c r="V41" s="78">
        <v>38857345.260000005</v>
      </c>
    </row>
    <row r="42" spans="1:36" x14ac:dyDescent="0.25">
      <c r="A42" s="35">
        <v>109</v>
      </c>
      <c r="B42" s="28" t="s">
        <v>75</v>
      </c>
      <c r="C42" s="76">
        <v>3527</v>
      </c>
      <c r="D42" s="24">
        <v>696</v>
      </c>
      <c r="E42" s="24">
        <v>4292</v>
      </c>
      <c r="F42" s="24">
        <v>2172</v>
      </c>
      <c r="G42" s="24">
        <v>2108</v>
      </c>
      <c r="H42" s="24">
        <v>37425</v>
      </c>
      <c r="I42" s="24">
        <v>9794</v>
      </c>
      <c r="J42" s="24">
        <v>5348</v>
      </c>
      <c r="K42" s="24">
        <v>2271</v>
      </c>
      <c r="L42" s="74">
        <v>67633</v>
      </c>
      <c r="M42" s="77">
        <v>30903397.650000002</v>
      </c>
      <c r="N42" s="77">
        <v>6462290.3999999994</v>
      </c>
      <c r="O42" s="77">
        <v>33302314.719999999</v>
      </c>
      <c r="P42" s="77">
        <v>28861514.280000001</v>
      </c>
      <c r="Q42" s="77">
        <v>8989355.1999999993</v>
      </c>
      <c r="R42" s="77">
        <v>38895428.25</v>
      </c>
      <c r="S42" s="77">
        <v>20296987.66</v>
      </c>
      <c r="T42" s="77">
        <v>31033000.039999999</v>
      </c>
      <c r="U42" s="77">
        <v>45630135.629999995</v>
      </c>
      <c r="V42" s="78">
        <v>244374423.82999998</v>
      </c>
    </row>
    <row r="43" spans="1:36" x14ac:dyDescent="0.25">
      <c r="A43" s="35">
        <v>111</v>
      </c>
      <c r="B43" s="28" t="s">
        <v>76</v>
      </c>
      <c r="C43" s="76">
        <v>682</v>
      </c>
      <c r="D43" s="24">
        <v>125</v>
      </c>
      <c r="E43" s="24">
        <v>958</v>
      </c>
      <c r="F43" s="24">
        <v>533</v>
      </c>
      <c r="G43" s="24">
        <v>550</v>
      </c>
      <c r="H43" s="24">
        <v>9450</v>
      </c>
      <c r="I43" s="24">
        <v>3589</v>
      </c>
      <c r="J43" s="24">
        <v>2028</v>
      </c>
      <c r="K43" s="24">
        <v>752</v>
      </c>
      <c r="L43" s="74">
        <v>18667</v>
      </c>
      <c r="M43" s="77">
        <v>5975649.9000000004</v>
      </c>
      <c r="N43" s="77">
        <v>1160612.5</v>
      </c>
      <c r="O43" s="77">
        <v>7433275.2800000003</v>
      </c>
      <c r="P43" s="77">
        <v>7082498.6699999999</v>
      </c>
      <c r="Q43" s="77">
        <v>2345420</v>
      </c>
      <c r="R43" s="77">
        <v>9821290.5</v>
      </c>
      <c r="S43" s="77">
        <v>7437807.71</v>
      </c>
      <c r="T43" s="77">
        <v>11767936.439999999</v>
      </c>
      <c r="U43" s="77">
        <v>15109582.559999999</v>
      </c>
      <c r="V43" s="78">
        <v>68134073.560000002</v>
      </c>
    </row>
    <row r="44" spans="1:36" x14ac:dyDescent="0.25">
      <c r="A44" s="35">
        <v>139</v>
      </c>
      <c r="B44" s="28" t="s">
        <v>77</v>
      </c>
      <c r="C44" s="76">
        <v>783</v>
      </c>
      <c r="D44" s="24">
        <v>160</v>
      </c>
      <c r="E44" s="24">
        <v>963</v>
      </c>
      <c r="F44" s="24">
        <v>475</v>
      </c>
      <c r="G44" s="24">
        <v>412</v>
      </c>
      <c r="H44" s="24">
        <v>5009</v>
      </c>
      <c r="I44" s="24">
        <v>1164</v>
      </c>
      <c r="J44" s="24">
        <v>602</v>
      </c>
      <c r="K44" s="24">
        <v>276</v>
      </c>
      <c r="L44" s="74">
        <v>9844</v>
      </c>
      <c r="M44" s="77">
        <v>6860606.8500000006</v>
      </c>
      <c r="N44" s="77">
        <v>1485584</v>
      </c>
      <c r="O44" s="77">
        <v>7472071.0800000001</v>
      </c>
      <c r="P44" s="77">
        <v>6311795.25</v>
      </c>
      <c r="Q44" s="77">
        <v>1756932.7999999998</v>
      </c>
      <c r="R44" s="77">
        <v>5205803.6099999994</v>
      </c>
      <c r="S44" s="77">
        <v>2412261.96</v>
      </c>
      <c r="T44" s="77">
        <v>3493243.46</v>
      </c>
      <c r="U44" s="77">
        <v>5545538.2799999993</v>
      </c>
      <c r="V44" s="78">
        <v>40543837.289999999</v>
      </c>
    </row>
    <row r="45" spans="1:36" x14ac:dyDescent="0.25">
      <c r="A45" s="35">
        <v>140</v>
      </c>
      <c r="B45" s="28" t="s">
        <v>78</v>
      </c>
      <c r="C45" s="76">
        <v>1160</v>
      </c>
      <c r="D45" s="24">
        <v>243</v>
      </c>
      <c r="E45" s="24">
        <v>1414</v>
      </c>
      <c r="F45" s="24">
        <v>676</v>
      </c>
      <c r="G45" s="24">
        <v>672</v>
      </c>
      <c r="H45" s="24">
        <v>11581</v>
      </c>
      <c r="I45" s="24">
        <v>3298</v>
      </c>
      <c r="J45" s="24">
        <v>1584</v>
      </c>
      <c r="K45" s="24">
        <v>740</v>
      </c>
      <c r="L45" s="74">
        <v>21368</v>
      </c>
      <c r="M45" s="77">
        <v>10163862</v>
      </c>
      <c r="N45" s="77">
        <v>2256230.6999999997</v>
      </c>
      <c r="O45" s="77">
        <v>10971452.24</v>
      </c>
      <c r="P45" s="77">
        <v>8982681.2400000002</v>
      </c>
      <c r="Q45" s="77">
        <v>2865676.8</v>
      </c>
      <c r="R45" s="77">
        <v>12036017.49</v>
      </c>
      <c r="S45" s="77">
        <v>6834742.2199999997</v>
      </c>
      <c r="T45" s="77">
        <v>9191524.3199999984</v>
      </c>
      <c r="U45" s="77">
        <v>14868472.199999999</v>
      </c>
      <c r="V45" s="78">
        <v>78170659.209999993</v>
      </c>
    </row>
    <row r="46" spans="1:36" x14ac:dyDescent="0.25">
      <c r="A46" s="35">
        <v>142</v>
      </c>
      <c r="B46" s="28" t="s">
        <v>79</v>
      </c>
      <c r="C46" s="76">
        <v>346</v>
      </c>
      <c r="D46" s="24">
        <v>75</v>
      </c>
      <c r="E46" s="24">
        <v>393</v>
      </c>
      <c r="F46" s="24">
        <v>226</v>
      </c>
      <c r="G46" s="24">
        <v>180</v>
      </c>
      <c r="H46" s="24">
        <v>3446</v>
      </c>
      <c r="I46" s="24">
        <v>1129</v>
      </c>
      <c r="J46" s="24">
        <v>631</v>
      </c>
      <c r="K46" s="24">
        <v>285</v>
      </c>
      <c r="L46" s="74">
        <v>6711</v>
      </c>
      <c r="M46" s="77">
        <v>3031634.7</v>
      </c>
      <c r="N46" s="77">
        <v>696367.5</v>
      </c>
      <c r="O46" s="77">
        <v>3049349.88</v>
      </c>
      <c r="P46" s="77">
        <v>3003085.7399999998</v>
      </c>
      <c r="Q46" s="77">
        <v>767591.99999999988</v>
      </c>
      <c r="R46" s="77">
        <v>3581393.34</v>
      </c>
      <c r="S46" s="77">
        <v>2339728.31</v>
      </c>
      <c r="T46" s="77">
        <v>3661522.63</v>
      </c>
      <c r="U46" s="77">
        <v>5726371.0499999998</v>
      </c>
      <c r="V46" s="78">
        <v>25857045.150000002</v>
      </c>
    </row>
    <row r="47" spans="1:36" x14ac:dyDescent="0.25">
      <c r="A47" s="35">
        <v>143</v>
      </c>
      <c r="B47" s="28" t="s">
        <v>80</v>
      </c>
      <c r="C47" s="76">
        <v>327</v>
      </c>
      <c r="D47" s="24">
        <v>72</v>
      </c>
      <c r="E47" s="24">
        <v>441</v>
      </c>
      <c r="F47" s="24">
        <v>208</v>
      </c>
      <c r="G47" s="24">
        <v>196</v>
      </c>
      <c r="H47" s="24">
        <v>3525</v>
      </c>
      <c r="I47" s="24">
        <v>1242</v>
      </c>
      <c r="J47" s="24">
        <v>673</v>
      </c>
      <c r="K47" s="24">
        <v>258</v>
      </c>
      <c r="L47" s="74">
        <v>6942</v>
      </c>
      <c r="M47" s="77">
        <v>2865157.6500000004</v>
      </c>
      <c r="N47" s="77">
        <v>668512.79999999993</v>
      </c>
      <c r="O47" s="77">
        <v>3421789.56</v>
      </c>
      <c r="P47" s="77">
        <v>2763901.92</v>
      </c>
      <c r="Q47" s="77">
        <v>835822.39999999991</v>
      </c>
      <c r="R47" s="77">
        <v>3663497.25</v>
      </c>
      <c r="S47" s="77">
        <v>2573908.38</v>
      </c>
      <c r="T47" s="77">
        <v>3905237.2899999996</v>
      </c>
      <c r="U47" s="77">
        <v>5183872.7399999993</v>
      </c>
      <c r="V47" s="78">
        <v>25881699.989999998</v>
      </c>
    </row>
    <row r="48" spans="1:36" x14ac:dyDescent="0.25">
      <c r="A48" s="35">
        <v>145</v>
      </c>
      <c r="B48" s="28" t="s">
        <v>81</v>
      </c>
      <c r="C48" s="76">
        <v>874</v>
      </c>
      <c r="D48" s="24">
        <v>164</v>
      </c>
      <c r="E48" s="24">
        <v>1057</v>
      </c>
      <c r="F48" s="24">
        <v>469</v>
      </c>
      <c r="G48" s="24">
        <v>464</v>
      </c>
      <c r="H48" s="24">
        <v>6552</v>
      </c>
      <c r="I48" s="24">
        <v>1568</v>
      </c>
      <c r="J48" s="24">
        <v>709</v>
      </c>
      <c r="K48" s="24">
        <v>412</v>
      </c>
      <c r="L48" s="74">
        <v>12269</v>
      </c>
      <c r="M48" s="77">
        <v>7657944.3000000007</v>
      </c>
      <c r="N48" s="77">
        <v>1522723.5999999999</v>
      </c>
      <c r="O48" s="77">
        <v>8201432.1200000001</v>
      </c>
      <c r="P48" s="77">
        <v>6232067.3099999996</v>
      </c>
      <c r="Q48" s="77">
        <v>1978681.5999999999</v>
      </c>
      <c r="R48" s="77">
        <v>6809428.0800000001</v>
      </c>
      <c r="S48" s="77">
        <v>3249507.52</v>
      </c>
      <c r="T48" s="77">
        <v>4114135.57</v>
      </c>
      <c r="U48" s="77">
        <v>8278122.3599999994</v>
      </c>
      <c r="V48" s="78">
        <v>48044042.460000001</v>
      </c>
    </row>
    <row r="49" spans="1:22" x14ac:dyDescent="0.25">
      <c r="A49" s="35">
        <v>146</v>
      </c>
      <c r="B49" s="28" t="s">
        <v>82</v>
      </c>
      <c r="C49" s="76">
        <v>143</v>
      </c>
      <c r="D49" s="24">
        <v>31</v>
      </c>
      <c r="E49" s="24">
        <v>204</v>
      </c>
      <c r="F49" s="24">
        <v>109</v>
      </c>
      <c r="G49" s="24">
        <v>106</v>
      </c>
      <c r="H49" s="24">
        <v>2346</v>
      </c>
      <c r="I49" s="24">
        <v>1053</v>
      </c>
      <c r="J49" s="24">
        <v>579</v>
      </c>
      <c r="K49" s="24">
        <v>286</v>
      </c>
      <c r="L49" s="74">
        <v>4857</v>
      </c>
      <c r="M49" s="77">
        <v>1252958.8500000001</v>
      </c>
      <c r="N49" s="77">
        <v>287831.89999999997</v>
      </c>
      <c r="O49" s="77">
        <v>1582868.64</v>
      </c>
      <c r="P49" s="77">
        <v>1448390.91</v>
      </c>
      <c r="Q49" s="77">
        <v>452026.39999999997</v>
      </c>
      <c r="R49" s="77">
        <v>2438174.34</v>
      </c>
      <c r="S49" s="77">
        <v>2182226.67</v>
      </c>
      <c r="T49" s="77">
        <v>3359780.67</v>
      </c>
      <c r="U49" s="77">
        <v>5746463.5800000001</v>
      </c>
      <c r="V49" s="78">
        <v>18750721.960000001</v>
      </c>
    </row>
    <row r="50" spans="1:22" x14ac:dyDescent="0.25">
      <c r="A50" s="35">
        <v>148</v>
      </c>
      <c r="B50" s="28" t="s">
        <v>83</v>
      </c>
      <c r="C50" s="76">
        <v>294</v>
      </c>
      <c r="D50" s="24">
        <v>65</v>
      </c>
      <c r="E50" s="24">
        <v>378</v>
      </c>
      <c r="F50" s="24">
        <v>180</v>
      </c>
      <c r="G50" s="24">
        <v>175</v>
      </c>
      <c r="H50" s="24">
        <v>4021</v>
      </c>
      <c r="I50" s="24">
        <v>1089</v>
      </c>
      <c r="J50" s="24">
        <v>518</v>
      </c>
      <c r="K50" s="24">
        <v>187</v>
      </c>
      <c r="L50" s="74">
        <v>6907</v>
      </c>
      <c r="M50" s="77">
        <v>2576013.3000000003</v>
      </c>
      <c r="N50" s="77">
        <v>603518.5</v>
      </c>
      <c r="O50" s="77">
        <v>2932962.48</v>
      </c>
      <c r="P50" s="77">
        <v>2391838.2000000002</v>
      </c>
      <c r="Q50" s="77">
        <v>746269.99999999988</v>
      </c>
      <c r="R50" s="77">
        <v>4178985.09</v>
      </c>
      <c r="S50" s="77">
        <v>2256832.71</v>
      </c>
      <c r="T50" s="77">
        <v>3005814.1399999997</v>
      </c>
      <c r="U50" s="77">
        <v>3757303.11</v>
      </c>
      <c r="V50" s="78">
        <v>22449537.530000001</v>
      </c>
    </row>
    <row r="51" spans="1:22" x14ac:dyDescent="0.25">
      <c r="A51" s="35">
        <v>149</v>
      </c>
      <c r="B51" s="28" t="s">
        <v>84</v>
      </c>
      <c r="C51" s="76">
        <v>246</v>
      </c>
      <c r="D51" s="24">
        <v>65</v>
      </c>
      <c r="E51" s="24">
        <v>400</v>
      </c>
      <c r="F51" s="24">
        <v>217</v>
      </c>
      <c r="G51" s="24">
        <v>187</v>
      </c>
      <c r="H51" s="24">
        <v>2896</v>
      </c>
      <c r="I51" s="24">
        <v>799</v>
      </c>
      <c r="J51" s="24">
        <v>413</v>
      </c>
      <c r="K51" s="24">
        <v>163</v>
      </c>
      <c r="L51" s="74">
        <v>5386</v>
      </c>
      <c r="M51" s="77">
        <v>2155439.7000000002</v>
      </c>
      <c r="N51" s="77">
        <v>603518.5</v>
      </c>
      <c r="O51" s="77">
        <v>3103664</v>
      </c>
      <c r="P51" s="77">
        <v>2883493.83</v>
      </c>
      <c r="Q51" s="77">
        <v>797442.79999999993</v>
      </c>
      <c r="R51" s="77">
        <v>3009783.84</v>
      </c>
      <c r="S51" s="77">
        <v>1655839.6099999999</v>
      </c>
      <c r="T51" s="77">
        <v>2396527.4899999998</v>
      </c>
      <c r="U51" s="77">
        <v>3275082.3899999997</v>
      </c>
      <c r="V51" s="78">
        <v>19880792.16</v>
      </c>
    </row>
    <row r="52" spans="1:22" x14ac:dyDescent="0.25">
      <c r="A52" s="35">
        <v>151</v>
      </c>
      <c r="B52" s="28" t="s">
        <v>85</v>
      </c>
      <c r="C52" s="76">
        <v>78</v>
      </c>
      <c r="D52" s="24">
        <v>12</v>
      </c>
      <c r="E52" s="24">
        <v>99</v>
      </c>
      <c r="F52" s="24">
        <v>58</v>
      </c>
      <c r="G52" s="24">
        <v>71</v>
      </c>
      <c r="H52" s="24">
        <v>995</v>
      </c>
      <c r="I52" s="24">
        <v>352</v>
      </c>
      <c r="J52" s="24">
        <v>179</v>
      </c>
      <c r="K52" s="24">
        <v>107</v>
      </c>
      <c r="L52" s="74">
        <v>1951</v>
      </c>
      <c r="M52" s="77">
        <v>683432.10000000009</v>
      </c>
      <c r="N52" s="77">
        <v>111418.79999999999</v>
      </c>
      <c r="O52" s="77">
        <v>768156.84</v>
      </c>
      <c r="P52" s="77">
        <v>770703.42</v>
      </c>
      <c r="Q52" s="77">
        <v>302772.39999999997</v>
      </c>
      <c r="R52" s="77">
        <v>1034093.5499999999</v>
      </c>
      <c r="S52" s="77">
        <v>729481.27999999991</v>
      </c>
      <c r="T52" s="77">
        <v>1038688.6699999999</v>
      </c>
      <c r="U52" s="77">
        <v>2149900.71</v>
      </c>
      <c r="V52" s="78">
        <v>7588647.7699999996</v>
      </c>
    </row>
    <row r="53" spans="1:22" x14ac:dyDescent="0.25">
      <c r="A53" s="35">
        <v>152</v>
      </c>
      <c r="B53" s="28" t="s">
        <v>86</v>
      </c>
      <c r="C53" s="76">
        <v>238</v>
      </c>
      <c r="D53" s="24">
        <v>50</v>
      </c>
      <c r="E53" s="24">
        <v>335</v>
      </c>
      <c r="F53" s="24">
        <v>197</v>
      </c>
      <c r="G53" s="24">
        <v>158</v>
      </c>
      <c r="H53" s="24">
        <v>2278</v>
      </c>
      <c r="I53" s="24">
        <v>679</v>
      </c>
      <c r="J53" s="24">
        <v>394</v>
      </c>
      <c r="K53" s="24">
        <v>193</v>
      </c>
      <c r="L53" s="74">
        <v>4522</v>
      </c>
      <c r="M53" s="77">
        <v>2085344.1</v>
      </c>
      <c r="N53" s="77">
        <v>464245</v>
      </c>
      <c r="O53" s="77">
        <v>2599318.6</v>
      </c>
      <c r="P53" s="77">
        <v>2617734.0299999998</v>
      </c>
      <c r="Q53" s="77">
        <v>673775.2</v>
      </c>
      <c r="R53" s="77">
        <v>2367502.62</v>
      </c>
      <c r="S53" s="77">
        <v>1407152.8099999998</v>
      </c>
      <c r="T53" s="77">
        <v>2286275.6199999996</v>
      </c>
      <c r="U53" s="77">
        <v>3877858.2899999996</v>
      </c>
      <c r="V53" s="78">
        <v>18379206.27</v>
      </c>
    </row>
    <row r="54" spans="1:22" x14ac:dyDescent="0.25">
      <c r="A54" s="35">
        <v>153</v>
      </c>
      <c r="B54" s="28" t="s">
        <v>87</v>
      </c>
      <c r="C54" s="76">
        <v>1091</v>
      </c>
      <c r="D54" s="24">
        <v>220</v>
      </c>
      <c r="E54" s="24">
        <v>1421</v>
      </c>
      <c r="F54" s="24">
        <v>817</v>
      </c>
      <c r="G54" s="24">
        <v>776</v>
      </c>
      <c r="H54" s="24">
        <v>14103</v>
      </c>
      <c r="I54" s="24">
        <v>4326</v>
      </c>
      <c r="J54" s="24">
        <v>2697</v>
      </c>
      <c r="K54" s="24">
        <v>1057</v>
      </c>
      <c r="L54" s="74">
        <v>26508</v>
      </c>
      <c r="M54" s="77">
        <v>9559287.4500000011</v>
      </c>
      <c r="N54" s="77">
        <v>2042678</v>
      </c>
      <c r="O54" s="77">
        <v>11025766.359999999</v>
      </c>
      <c r="P54" s="77">
        <v>10856287.83</v>
      </c>
      <c r="Q54" s="77">
        <v>3309174.4</v>
      </c>
      <c r="R54" s="77">
        <v>14657106.869999999</v>
      </c>
      <c r="S54" s="77">
        <v>8965159.1399999987</v>
      </c>
      <c r="T54" s="77">
        <v>15649962.809999999</v>
      </c>
      <c r="U54" s="77">
        <v>21237804.209999997</v>
      </c>
      <c r="V54" s="78">
        <v>97303227.069999993</v>
      </c>
    </row>
    <row r="55" spans="1:22" x14ac:dyDescent="0.25">
      <c r="A55" s="35">
        <v>165</v>
      </c>
      <c r="B55" s="28" t="s">
        <v>88</v>
      </c>
      <c r="C55" s="76">
        <v>912</v>
      </c>
      <c r="D55" s="24">
        <v>165</v>
      </c>
      <c r="E55" s="24">
        <v>1209</v>
      </c>
      <c r="F55" s="24">
        <v>606</v>
      </c>
      <c r="G55" s="24">
        <v>582</v>
      </c>
      <c r="H55" s="24">
        <v>8955</v>
      </c>
      <c r="I55" s="24">
        <v>2273</v>
      </c>
      <c r="J55" s="24">
        <v>1271</v>
      </c>
      <c r="K55" s="24">
        <v>440</v>
      </c>
      <c r="L55" s="74">
        <v>16413</v>
      </c>
      <c r="M55" s="77">
        <v>7990898.4000000004</v>
      </c>
      <c r="N55" s="77">
        <v>1532008.5</v>
      </c>
      <c r="O55" s="77">
        <v>9380824.4399999995</v>
      </c>
      <c r="P55" s="77">
        <v>8052521.9399999995</v>
      </c>
      <c r="Q55" s="77">
        <v>2481880.7999999998</v>
      </c>
      <c r="R55" s="77">
        <v>9306841.9499999993</v>
      </c>
      <c r="S55" s="77">
        <v>4710542.47</v>
      </c>
      <c r="T55" s="77">
        <v>7375269.8299999991</v>
      </c>
      <c r="U55" s="77">
        <v>8840713.1999999993</v>
      </c>
      <c r="V55" s="78">
        <v>59671501.530000001</v>
      </c>
    </row>
    <row r="56" spans="1:22" x14ac:dyDescent="0.25">
      <c r="A56" s="35">
        <v>167</v>
      </c>
      <c r="B56" s="28" t="s">
        <v>89</v>
      </c>
      <c r="C56" s="76">
        <v>3895</v>
      </c>
      <c r="D56" s="24">
        <v>706</v>
      </c>
      <c r="E56" s="24">
        <v>4411</v>
      </c>
      <c r="F56" s="24">
        <v>2183</v>
      </c>
      <c r="G56" s="24">
        <v>2401</v>
      </c>
      <c r="H56" s="24">
        <v>46401</v>
      </c>
      <c r="I56" s="24">
        <v>9783</v>
      </c>
      <c r="J56" s="24">
        <v>5040</v>
      </c>
      <c r="K56" s="24">
        <v>2030</v>
      </c>
      <c r="L56" s="74">
        <v>76850</v>
      </c>
      <c r="M56" s="77">
        <v>34127795.25</v>
      </c>
      <c r="N56" s="77">
        <v>6555139.3999999994</v>
      </c>
      <c r="O56" s="77">
        <v>34225654.759999998</v>
      </c>
      <c r="P56" s="77">
        <v>29007682.169999998</v>
      </c>
      <c r="Q56" s="77">
        <v>10238824.399999999</v>
      </c>
      <c r="R56" s="77">
        <v>48224095.289999999</v>
      </c>
      <c r="S56" s="77">
        <v>20274191.369999997</v>
      </c>
      <c r="T56" s="77">
        <v>29245759.199999999</v>
      </c>
      <c r="U56" s="77">
        <v>40787835.899999999</v>
      </c>
      <c r="V56" s="78">
        <v>252686977.73999998</v>
      </c>
    </row>
    <row r="57" spans="1:22" x14ac:dyDescent="0.25">
      <c r="A57" s="35">
        <v>169</v>
      </c>
      <c r="B57" s="28" t="s">
        <v>90</v>
      </c>
      <c r="C57" s="76">
        <v>239</v>
      </c>
      <c r="D57" s="24">
        <v>46</v>
      </c>
      <c r="E57" s="24">
        <v>356</v>
      </c>
      <c r="F57" s="24">
        <v>205</v>
      </c>
      <c r="G57" s="24">
        <v>201</v>
      </c>
      <c r="H57" s="24">
        <v>2724</v>
      </c>
      <c r="I57" s="24">
        <v>815</v>
      </c>
      <c r="J57" s="24">
        <v>374</v>
      </c>
      <c r="K57" s="24">
        <v>173</v>
      </c>
      <c r="L57" s="74">
        <v>5133</v>
      </c>
      <c r="M57" s="77">
        <v>2094106.0500000003</v>
      </c>
      <c r="N57" s="77">
        <v>427105.39999999997</v>
      </c>
      <c r="O57" s="77">
        <v>2762260.96</v>
      </c>
      <c r="P57" s="77">
        <v>2724037.95</v>
      </c>
      <c r="Q57" s="77">
        <v>857144.39999999991</v>
      </c>
      <c r="R57" s="77">
        <v>2831025.96</v>
      </c>
      <c r="S57" s="77">
        <v>1688997.8499999999</v>
      </c>
      <c r="T57" s="77">
        <v>2170221.02</v>
      </c>
      <c r="U57" s="77">
        <v>3476007.69</v>
      </c>
      <c r="V57" s="78">
        <v>19030907.279999997</v>
      </c>
    </row>
    <row r="58" spans="1:22" x14ac:dyDescent="0.25">
      <c r="A58" s="35">
        <v>171</v>
      </c>
      <c r="B58" s="28" t="s">
        <v>91</v>
      </c>
      <c r="C58" s="76">
        <v>220</v>
      </c>
      <c r="D58" s="24">
        <v>40</v>
      </c>
      <c r="E58" s="24">
        <v>300</v>
      </c>
      <c r="F58" s="24">
        <v>160</v>
      </c>
      <c r="G58" s="24">
        <v>138</v>
      </c>
      <c r="H58" s="24">
        <v>2493</v>
      </c>
      <c r="I58" s="24">
        <v>825</v>
      </c>
      <c r="J58" s="24">
        <v>431</v>
      </c>
      <c r="K58" s="24">
        <v>160</v>
      </c>
      <c r="L58" s="74">
        <v>4767</v>
      </c>
      <c r="M58" s="77">
        <v>1927629.0000000002</v>
      </c>
      <c r="N58" s="77">
        <v>371396</v>
      </c>
      <c r="O58" s="77">
        <v>2327748</v>
      </c>
      <c r="P58" s="77">
        <v>2126078.4</v>
      </c>
      <c r="Q58" s="77">
        <v>588487.19999999995</v>
      </c>
      <c r="R58" s="77">
        <v>2590949.9699999997</v>
      </c>
      <c r="S58" s="77">
        <v>1709721.75</v>
      </c>
      <c r="T58" s="77">
        <v>2500976.63</v>
      </c>
      <c r="U58" s="77">
        <v>3214804.8</v>
      </c>
      <c r="V58" s="78">
        <v>17357791.75</v>
      </c>
    </row>
    <row r="59" spans="1:22" x14ac:dyDescent="0.25">
      <c r="A59" s="35">
        <v>172</v>
      </c>
      <c r="B59" s="28" t="s">
        <v>92</v>
      </c>
      <c r="C59" s="76">
        <v>139</v>
      </c>
      <c r="D59" s="24">
        <v>31</v>
      </c>
      <c r="E59" s="24">
        <v>217</v>
      </c>
      <c r="F59" s="24">
        <v>131</v>
      </c>
      <c r="G59" s="24">
        <v>100</v>
      </c>
      <c r="H59" s="24">
        <v>2079</v>
      </c>
      <c r="I59" s="24">
        <v>915</v>
      </c>
      <c r="J59" s="24">
        <v>537</v>
      </c>
      <c r="K59" s="24">
        <v>228</v>
      </c>
      <c r="L59" s="74">
        <v>4377</v>
      </c>
      <c r="M59" s="77">
        <v>1217911.05</v>
      </c>
      <c r="N59" s="77">
        <v>287831.89999999997</v>
      </c>
      <c r="O59" s="77">
        <v>1683737.72</v>
      </c>
      <c r="P59" s="77">
        <v>1740726.69</v>
      </c>
      <c r="Q59" s="77">
        <v>426439.99999999994</v>
      </c>
      <c r="R59" s="77">
        <v>2160683.91</v>
      </c>
      <c r="S59" s="77">
        <v>1896236.8499999999</v>
      </c>
      <c r="T59" s="77">
        <v>3116066.01</v>
      </c>
      <c r="U59" s="77">
        <v>4581096.84</v>
      </c>
      <c r="V59" s="78">
        <v>17110730.969999999</v>
      </c>
    </row>
    <row r="60" spans="1:22" x14ac:dyDescent="0.25">
      <c r="A60" s="35">
        <v>176</v>
      </c>
      <c r="B60" s="28" t="s">
        <v>93</v>
      </c>
      <c r="C60" s="76">
        <v>146</v>
      </c>
      <c r="D60" s="24">
        <v>28</v>
      </c>
      <c r="E60" s="24">
        <v>212</v>
      </c>
      <c r="F60" s="24">
        <v>136</v>
      </c>
      <c r="G60" s="24">
        <v>114</v>
      </c>
      <c r="H60" s="24">
        <v>2281</v>
      </c>
      <c r="I60" s="24">
        <v>948</v>
      </c>
      <c r="J60" s="24">
        <v>517</v>
      </c>
      <c r="K60" s="24">
        <v>224</v>
      </c>
      <c r="L60" s="74">
        <v>4606</v>
      </c>
      <c r="M60" s="77">
        <v>1279244.7000000002</v>
      </c>
      <c r="N60" s="77">
        <v>259977.19999999998</v>
      </c>
      <c r="O60" s="77">
        <v>1644941.92</v>
      </c>
      <c r="P60" s="77">
        <v>1807166.64</v>
      </c>
      <c r="Q60" s="77">
        <v>486141.6</v>
      </c>
      <c r="R60" s="77">
        <v>2370620.4899999998</v>
      </c>
      <c r="S60" s="77">
        <v>1964625.72</v>
      </c>
      <c r="T60" s="77">
        <v>3000011.4099999997</v>
      </c>
      <c r="U60" s="77">
        <v>4500726.72</v>
      </c>
      <c r="V60" s="78">
        <v>17313456.399999999</v>
      </c>
    </row>
    <row r="61" spans="1:22" x14ac:dyDescent="0.25">
      <c r="A61" s="35">
        <v>177</v>
      </c>
      <c r="B61" s="28" t="s">
        <v>94</v>
      </c>
      <c r="C61" s="76">
        <v>78</v>
      </c>
      <c r="D61" s="24">
        <v>17</v>
      </c>
      <c r="E61" s="24">
        <v>125</v>
      </c>
      <c r="F61" s="24">
        <v>66</v>
      </c>
      <c r="G61" s="24">
        <v>62</v>
      </c>
      <c r="H61" s="24">
        <v>913</v>
      </c>
      <c r="I61" s="24">
        <v>332</v>
      </c>
      <c r="J61" s="24">
        <v>179</v>
      </c>
      <c r="K61" s="24">
        <v>72</v>
      </c>
      <c r="L61" s="74">
        <v>1844</v>
      </c>
      <c r="M61" s="77">
        <v>683432.10000000009</v>
      </c>
      <c r="N61" s="77">
        <v>157843.29999999999</v>
      </c>
      <c r="O61" s="77">
        <v>969895</v>
      </c>
      <c r="P61" s="77">
        <v>877007.34</v>
      </c>
      <c r="Q61" s="77">
        <v>264392.8</v>
      </c>
      <c r="R61" s="77">
        <v>948871.77</v>
      </c>
      <c r="S61" s="77">
        <v>688033.48</v>
      </c>
      <c r="T61" s="77">
        <v>1038688.6699999999</v>
      </c>
      <c r="U61" s="77">
        <v>1446662.16</v>
      </c>
      <c r="V61" s="78">
        <v>7074826.6200000001</v>
      </c>
    </row>
    <row r="62" spans="1:22" x14ac:dyDescent="0.25">
      <c r="A62" s="35">
        <v>178</v>
      </c>
      <c r="B62" s="28" t="s">
        <v>95</v>
      </c>
      <c r="C62" s="76">
        <v>243</v>
      </c>
      <c r="D62" s="24">
        <v>44</v>
      </c>
      <c r="E62" s="24">
        <v>309</v>
      </c>
      <c r="F62" s="24">
        <v>187</v>
      </c>
      <c r="G62" s="24">
        <v>176</v>
      </c>
      <c r="H62" s="24">
        <v>3001</v>
      </c>
      <c r="I62" s="24">
        <v>1129</v>
      </c>
      <c r="J62" s="24">
        <v>732</v>
      </c>
      <c r="K62" s="24">
        <v>295</v>
      </c>
      <c r="L62" s="74">
        <v>6116</v>
      </c>
      <c r="M62" s="77">
        <v>2129153.85</v>
      </c>
      <c r="N62" s="77">
        <v>408535.6</v>
      </c>
      <c r="O62" s="77">
        <v>2397580.44</v>
      </c>
      <c r="P62" s="77">
        <v>2484854.13</v>
      </c>
      <c r="Q62" s="77">
        <v>750534.39999999991</v>
      </c>
      <c r="R62" s="77">
        <v>3118909.29</v>
      </c>
      <c r="S62" s="77">
        <v>2339728.31</v>
      </c>
      <c r="T62" s="77">
        <v>4247598.3599999994</v>
      </c>
      <c r="U62" s="77">
        <v>5927296.3499999996</v>
      </c>
      <c r="V62" s="78">
        <v>23804190.730000004</v>
      </c>
    </row>
    <row r="63" spans="1:22" x14ac:dyDescent="0.25">
      <c r="A63" s="35">
        <v>179</v>
      </c>
      <c r="B63" s="28" t="s">
        <v>96</v>
      </c>
      <c r="C63" s="76">
        <v>8140</v>
      </c>
      <c r="D63" s="24">
        <v>1472</v>
      </c>
      <c r="E63" s="24">
        <v>9256</v>
      </c>
      <c r="F63" s="24">
        <v>4384</v>
      </c>
      <c r="G63" s="24">
        <v>4486</v>
      </c>
      <c r="H63" s="24">
        <v>88582</v>
      </c>
      <c r="I63" s="24">
        <v>15246</v>
      </c>
      <c r="J63" s="24">
        <v>7792</v>
      </c>
      <c r="K63" s="24">
        <v>3042</v>
      </c>
      <c r="L63" s="74">
        <v>142400</v>
      </c>
      <c r="M63" s="77">
        <v>71322273</v>
      </c>
      <c r="N63" s="77">
        <v>13667372.799999999</v>
      </c>
      <c r="O63" s="77">
        <v>71818784.959999993</v>
      </c>
      <c r="P63" s="77">
        <v>58254548.159999996</v>
      </c>
      <c r="Q63" s="77">
        <v>19130098.399999999</v>
      </c>
      <c r="R63" s="77">
        <v>92062386.780000001</v>
      </c>
      <c r="S63" s="77">
        <v>31595657.939999998</v>
      </c>
      <c r="T63" s="77">
        <v>45214872.159999996</v>
      </c>
      <c r="U63" s="77">
        <v>61121476.259999998</v>
      </c>
      <c r="V63" s="78">
        <v>464187470.46000004</v>
      </c>
    </row>
    <row r="64" spans="1:22" x14ac:dyDescent="0.25">
      <c r="A64" s="35">
        <v>181</v>
      </c>
      <c r="B64" s="28" t="s">
        <v>97</v>
      </c>
      <c r="C64" s="76">
        <v>86</v>
      </c>
      <c r="D64" s="24">
        <v>22</v>
      </c>
      <c r="E64" s="24">
        <v>106</v>
      </c>
      <c r="F64" s="24">
        <v>57</v>
      </c>
      <c r="G64" s="24">
        <v>50</v>
      </c>
      <c r="H64" s="24">
        <v>882</v>
      </c>
      <c r="I64" s="24">
        <v>311</v>
      </c>
      <c r="J64" s="24">
        <v>148</v>
      </c>
      <c r="K64" s="24">
        <v>77</v>
      </c>
      <c r="L64" s="74">
        <v>1739</v>
      </c>
      <c r="M64" s="77">
        <v>753527.70000000007</v>
      </c>
      <c r="N64" s="77">
        <v>204267.8</v>
      </c>
      <c r="O64" s="77">
        <v>822470.96</v>
      </c>
      <c r="P64" s="77">
        <v>757415.42999999993</v>
      </c>
      <c r="Q64" s="77">
        <v>213219.99999999997</v>
      </c>
      <c r="R64" s="77">
        <v>916653.77999999991</v>
      </c>
      <c r="S64" s="77">
        <v>644513.28999999992</v>
      </c>
      <c r="T64" s="77">
        <v>858804.03999999992</v>
      </c>
      <c r="U64" s="77">
        <v>1547124.8099999998</v>
      </c>
      <c r="V64" s="78">
        <v>6717997.8099999987</v>
      </c>
    </row>
    <row r="65" spans="1:22" x14ac:dyDescent="0.25">
      <c r="A65" s="35">
        <v>182</v>
      </c>
      <c r="B65" s="28" t="s">
        <v>98</v>
      </c>
      <c r="C65" s="76">
        <v>784</v>
      </c>
      <c r="D65" s="24">
        <v>164</v>
      </c>
      <c r="E65" s="24">
        <v>1248</v>
      </c>
      <c r="F65" s="24">
        <v>625</v>
      </c>
      <c r="G65" s="24">
        <v>655</v>
      </c>
      <c r="H65" s="24">
        <v>10376</v>
      </c>
      <c r="I65" s="24">
        <v>3534</v>
      </c>
      <c r="J65" s="24">
        <v>2004</v>
      </c>
      <c r="K65" s="24">
        <v>792</v>
      </c>
      <c r="L65" s="74">
        <v>20182</v>
      </c>
      <c r="M65" s="77">
        <v>6869368.8000000007</v>
      </c>
      <c r="N65" s="77">
        <v>1522723.5999999999</v>
      </c>
      <c r="O65" s="77">
        <v>9683431.6799999997</v>
      </c>
      <c r="P65" s="77">
        <v>8304993.75</v>
      </c>
      <c r="Q65" s="77">
        <v>2793181.9999999995</v>
      </c>
      <c r="R65" s="77">
        <v>10783673.039999999</v>
      </c>
      <c r="S65" s="77">
        <v>7323826.2599999998</v>
      </c>
      <c r="T65" s="77">
        <v>11628670.92</v>
      </c>
      <c r="U65" s="77">
        <v>15913283.76</v>
      </c>
      <c r="V65" s="78">
        <v>74823153.810000002</v>
      </c>
    </row>
    <row r="66" spans="1:22" x14ac:dyDescent="0.25">
      <c r="A66" s="35">
        <v>186</v>
      </c>
      <c r="B66" s="28" t="s">
        <v>99</v>
      </c>
      <c r="C66" s="76">
        <v>2781</v>
      </c>
      <c r="D66" s="24">
        <v>535</v>
      </c>
      <c r="E66" s="24">
        <v>3141</v>
      </c>
      <c r="F66" s="24">
        <v>1513</v>
      </c>
      <c r="G66" s="24">
        <v>1450</v>
      </c>
      <c r="H66" s="24">
        <v>26260</v>
      </c>
      <c r="I66" s="24">
        <v>5112</v>
      </c>
      <c r="J66" s="24">
        <v>2227</v>
      </c>
      <c r="K66" s="24">
        <v>692</v>
      </c>
      <c r="L66" s="74">
        <v>43711</v>
      </c>
      <c r="M66" s="77">
        <v>24366982.950000003</v>
      </c>
      <c r="N66" s="77">
        <v>4967421.5</v>
      </c>
      <c r="O66" s="77">
        <v>24371521.559999999</v>
      </c>
      <c r="P66" s="77">
        <v>20104728.870000001</v>
      </c>
      <c r="Q66" s="77">
        <v>6183379.9999999991</v>
      </c>
      <c r="R66" s="77">
        <v>27291755.399999999</v>
      </c>
      <c r="S66" s="77">
        <v>10594057.68</v>
      </c>
      <c r="T66" s="77">
        <v>12922679.709999999</v>
      </c>
      <c r="U66" s="77">
        <v>13904030.76</v>
      </c>
      <c r="V66" s="78">
        <v>144706558.43000001</v>
      </c>
    </row>
    <row r="67" spans="1:22" x14ac:dyDescent="0.25">
      <c r="A67" s="35">
        <v>202</v>
      </c>
      <c r="B67" s="28" t="s">
        <v>100</v>
      </c>
      <c r="C67" s="76">
        <v>2356</v>
      </c>
      <c r="D67" s="24">
        <v>420</v>
      </c>
      <c r="E67" s="24">
        <v>2715</v>
      </c>
      <c r="F67" s="24">
        <v>1319</v>
      </c>
      <c r="G67" s="24">
        <v>1158</v>
      </c>
      <c r="H67" s="24">
        <v>18827</v>
      </c>
      <c r="I67" s="24">
        <v>4226</v>
      </c>
      <c r="J67" s="24">
        <v>2182</v>
      </c>
      <c r="K67" s="24">
        <v>734</v>
      </c>
      <c r="L67" s="74">
        <v>33937</v>
      </c>
      <c r="M67" s="77">
        <v>20643154.200000003</v>
      </c>
      <c r="N67" s="77">
        <v>3899658</v>
      </c>
      <c r="O67" s="77">
        <v>21066119.399999999</v>
      </c>
      <c r="P67" s="77">
        <v>17526858.809999999</v>
      </c>
      <c r="Q67" s="77">
        <v>4938175.1999999993</v>
      </c>
      <c r="R67" s="77">
        <v>19566712.829999998</v>
      </c>
      <c r="S67" s="77">
        <v>8757920.1399999987</v>
      </c>
      <c r="T67" s="77">
        <v>12661556.859999999</v>
      </c>
      <c r="U67" s="77">
        <v>14747917.02</v>
      </c>
      <c r="V67" s="78">
        <v>123808072.45999999</v>
      </c>
    </row>
    <row r="68" spans="1:22" x14ac:dyDescent="0.25">
      <c r="A68" s="35">
        <v>204</v>
      </c>
      <c r="B68" s="28" t="s">
        <v>101</v>
      </c>
      <c r="C68" s="76">
        <v>108</v>
      </c>
      <c r="D68" s="24">
        <v>23</v>
      </c>
      <c r="E68" s="24">
        <v>147</v>
      </c>
      <c r="F68" s="24">
        <v>90</v>
      </c>
      <c r="G68" s="24">
        <v>75</v>
      </c>
      <c r="H68" s="24">
        <v>1432</v>
      </c>
      <c r="I68" s="24">
        <v>546</v>
      </c>
      <c r="J68" s="24">
        <v>342</v>
      </c>
      <c r="K68" s="24">
        <v>130</v>
      </c>
      <c r="L68" s="74">
        <v>2893</v>
      </c>
      <c r="M68" s="77">
        <v>946290.60000000009</v>
      </c>
      <c r="N68" s="77">
        <v>213552.69999999998</v>
      </c>
      <c r="O68" s="77">
        <v>1140596.52</v>
      </c>
      <c r="P68" s="77">
        <v>1195919.1000000001</v>
      </c>
      <c r="Q68" s="77">
        <v>319830</v>
      </c>
      <c r="R68" s="77">
        <v>1488263.28</v>
      </c>
      <c r="S68" s="77">
        <v>1131524.94</v>
      </c>
      <c r="T68" s="77">
        <v>1984533.66</v>
      </c>
      <c r="U68" s="77">
        <v>2612028.9</v>
      </c>
      <c r="V68" s="78">
        <v>11032539.700000001</v>
      </c>
    </row>
    <row r="69" spans="1:22" x14ac:dyDescent="0.25">
      <c r="A69" s="35">
        <v>205</v>
      </c>
      <c r="B69" s="28" t="s">
        <v>102</v>
      </c>
      <c r="C69" s="76">
        <v>2047</v>
      </c>
      <c r="D69" s="24">
        <v>398</v>
      </c>
      <c r="E69" s="24">
        <v>2552</v>
      </c>
      <c r="F69" s="24">
        <v>1198</v>
      </c>
      <c r="G69" s="24">
        <v>1210</v>
      </c>
      <c r="H69" s="24">
        <v>20732</v>
      </c>
      <c r="I69" s="24">
        <v>4945</v>
      </c>
      <c r="J69" s="24">
        <v>2589</v>
      </c>
      <c r="K69" s="24">
        <v>1038</v>
      </c>
      <c r="L69" s="74">
        <v>36709</v>
      </c>
      <c r="M69" s="77">
        <v>17935711.650000002</v>
      </c>
      <c r="N69" s="77">
        <v>3695390.1999999997</v>
      </c>
      <c r="O69" s="77">
        <v>19801376.32</v>
      </c>
      <c r="P69" s="77">
        <v>15919012.02</v>
      </c>
      <c r="Q69" s="77">
        <v>5159924</v>
      </c>
      <c r="R69" s="77">
        <v>21546560.279999997</v>
      </c>
      <c r="S69" s="77">
        <v>10247968.549999999</v>
      </c>
      <c r="T69" s="77">
        <v>15023267.969999999</v>
      </c>
      <c r="U69" s="77">
        <v>20856046.140000001</v>
      </c>
      <c r="V69" s="78">
        <v>130185257.13</v>
      </c>
    </row>
    <row r="70" spans="1:22" x14ac:dyDescent="0.25">
      <c r="A70" s="35">
        <v>208</v>
      </c>
      <c r="B70" s="28" t="s">
        <v>103</v>
      </c>
      <c r="C70" s="76">
        <v>786</v>
      </c>
      <c r="D70" s="24">
        <v>156</v>
      </c>
      <c r="E70" s="24">
        <v>991</v>
      </c>
      <c r="F70" s="24">
        <v>495</v>
      </c>
      <c r="G70" s="24">
        <v>449</v>
      </c>
      <c r="H70" s="24">
        <v>6346</v>
      </c>
      <c r="I70" s="24">
        <v>1804</v>
      </c>
      <c r="J70" s="24">
        <v>961</v>
      </c>
      <c r="K70" s="24">
        <v>385</v>
      </c>
      <c r="L70" s="74">
        <v>12373</v>
      </c>
      <c r="M70" s="77">
        <v>6886892.7000000002</v>
      </c>
      <c r="N70" s="77">
        <v>1448444.4</v>
      </c>
      <c r="O70" s="77">
        <v>7689327.5599999996</v>
      </c>
      <c r="P70" s="77">
        <v>6577555.0499999998</v>
      </c>
      <c r="Q70" s="77">
        <v>1914715.5999999999</v>
      </c>
      <c r="R70" s="77">
        <v>6595334.3399999999</v>
      </c>
      <c r="S70" s="77">
        <v>3738591.5599999996</v>
      </c>
      <c r="T70" s="77">
        <v>5576423.5299999993</v>
      </c>
      <c r="U70" s="77">
        <v>7735624.0499999998</v>
      </c>
      <c r="V70" s="78">
        <v>48162908.789999999</v>
      </c>
    </row>
    <row r="71" spans="1:22" x14ac:dyDescent="0.25">
      <c r="A71" s="35">
        <v>211</v>
      </c>
      <c r="B71" s="28" t="s">
        <v>104</v>
      </c>
      <c r="C71" s="76">
        <v>2132</v>
      </c>
      <c r="D71" s="24">
        <v>425</v>
      </c>
      <c r="E71" s="24">
        <v>2679</v>
      </c>
      <c r="F71" s="24">
        <v>1347</v>
      </c>
      <c r="G71" s="24">
        <v>1170</v>
      </c>
      <c r="H71" s="24">
        <v>17575</v>
      </c>
      <c r="I71" s="24">
        <v>3775</v>
      </c>
      <c r="J71" s="24">
        <v>2076</v>
      </c>
      <c r="K71" s="24">
        <v>689</v>
      </c>
      <c r="L71" s="74">
        <v>31868</v>
      </c>
      <c r="M71" s="77">
        <v>18680477.400000002</v>
      </c>
      <c r="N71" s="77">
        <v>3946082.5</v>
      </c>
      <c r="O71" s="77">
        <v>20786789.640000001</v>
      </c>
      <c r="P71" s="77">
        <v>17898922.530000001</v>
      </c>
      <c r="Q71" s="77">
        <v>4989348</v>
      </c>
      <c r="R71" s="77">
        <v>18265521.75</v>
      </c>
      <c r="S71" s="77">
        <v>7823272.2499999991</v>
      </c>
      <c r="T71" s="77">
        <v>12046467.479999999</v>
      </c>
      <c r="U71" s="77">
        <v>13843753.17</v>
      </c>
      <c r="V71" s="78">
        <v>118280634.72000001</v>
      </c>
    </row>
    <row r="72" spans="1:22" x14ac:dyDescent="0.25">
      <c r="A72" s="35">
        <v>213</v>
      </c>
      <c r="B72" s="28" t="s">
        <v>105</v>
      </c>
      <c r="C72" s="76">
        <v>202</v>
      </c>
      <c r="D72" s="24">
        <v>41</v>
      </c>
      <c r="E72" s="24">
        <v>297</v>
      </c>
      <c r="F72" s="24">
        <v>146</v>
      </c>
      <c r="G72" s="24">
        <v>126</v>
      </c>
      <c r="H72" s="24">
        <v>2589</v>
      </c>
      <c r="I72" s="24">
        <v>1077</v>
      </c>
      <c r="J72" s="24">
        <v>625</v>
      </c>
      <c r="K72" s="24">
        <v>253</v>
      </c>
      <c r="L72" s="74">
        <v>5356</v>
      </c>
      <c r="M72" s="77">
        <v>1769913.9000000001</v>
      </c>
      <c r="N72" s="77">
        <v>380680.89999999997</v>
      </c>
      <c r="O72" s="77">
        <v>2304470.52</v>
      </c>
      <c r="P72" s="77">
        <v>1940046.54</v>
      </c>
      <c r="Q72" s="77">
        <v>537314.39999999991</v>
      </c>
      <c r="R72" s="77">
        <v>2690721.81</v>
      </c>
      <c r="S72" s="77">
        <v>2231964.0299999998</v>
      </c>
      <c r="T72" s="77">
        <v>3626706.2499999995</v>
      </c>
      <c r="U72" s="77">
        <v>5083410.09</v>
      </c>
      <c r="V72" s="78">
        <v>20565228.439999998</v>
      </c>
    </row>
    <row r="73" spans="1:22" x14ac:dyDescent="0.25">
      <c r="A73" s="35">
        <v>214</v>
      </c>
      <c r="B73" s="28" t="s">
        <v>106</v>
      </c>
      <c r="C73" s="76">
        <v>686</v>
      </c>
      <c r="D73" s="24">
        <v>122</v>
      </c>
      <c r="E73" s="24">
        <v>788</v>
      </c>
      <c r="F73" s="24">
        <v>411</v>
      </c>
      <c r="G73" s="24">
        <v>381</v>
      </c>
      <c r="H73" s="24">
        <v>6965</v>
      </c>
      <c r="I73" s="24">
        <v>2092</v>
      </c>
      <c r="J73" s="24">
        <v>1043</v>
      </c>
      <c r="K73" s="24">
        <v>418</v>
      </c>
      <c r="L73" s="74">
        <v>12906</v>
      </c>
      <c r="M73" s="77">
        <v>6010697.7000000002</v>
      </c>
      <c r="N73" s="77">
        <v>1132757.8</v>
      </c>
      <c r="O73" s="77">
        <v>6114218.0800000001</v>
      </c>
      <c r="P73" s="77">
        <v>5461363.8899999997</v>
      </c>
      <c r="Q73" s="77">
        <v>1624736.4</v>
      </c>
      <c r="R73" s="77">
        <v>7238654.8499999996</v>
      </c>
      <c r="S73" s="77">
        <v>4335439.88</v>
      </c>
      <c r="T73" s="77">
        <v>6052247.3899999997</v>
      </c>
      <c r="U73" s="77">
        <v>8398677.5399999991</v>
      </c>
      <c r="V73" s="78">
        <v>46368793.529999994</v>
      </c>
    </row>
    <row r="74" spans="1:22" x14ac:dyDescent="0.25">
      <c r="A74" s="35">
        <v>216</v>
      </c>
      <c r="B74" s="28" t="s">
        <v>107</v>
      </c>
      <c r="C74" s="76">
        <v>47</v>
      </c>
      <c r="D74" s="24">
        <v>13</v>
      </c>
      <c r="E74" s="24">
        <v>74</v>
      </c>
      <c r="F74" s="24">
        <v>56</v>
      </c>
      <c r="G74" s="24">
        <v>41</v>
      </c>
      <c r="H74" s="24">
        <v>631</v>
      </c>
      <c r="I74" s="24">
        <v>256</v>
      </c>
      <c r="J74" s="24">
        <v>145</v>
      </c>
      <c r="K74" s="24">
        <v>76</v>
      </c>
      <c r="L74" s="74">
        <v>1339</v>
      </c>
      <c r="M74" s="77">
        <v>411811.65</v>
      </c>
      <c r="N74" s="77">
        <v>120703.7</v>
      </c>
      <c r="O74" s="77">
        <v>574177.84</v>
      </c>
      <c r="P74" s="77">
        <v>744127.44</v>
      </c>
      <c r="Q74" s="77">
        <v>174840.4</v>
      </c>
      <c r="R74" s="77">
        <v>655791.99</v>
      </c>
      <c r="S74" s="77">
        <v>530531.83999999997</v>
      </c>
      <c r="T74" s="77">
        <v>841395.85</v>
      </c>
      <c r="U74" s="77">
        <v>1527032.2799999998</v>
      </c>
      <c r="V74" s="78">
        <v>5580412.9899999993</v>
      </c>
    </row>
    <row r="75" spans="1:22" x14ac:dyDescent="0.25">
      <c r="A75" s="35">
        <v>217</v>
      </c>
      <c r="B75" s="28" t="s">
        <v>108</v>
      </c>
      <c r="C75" s="76">
        <v>387</v>
      </c>
      <c r="D75" s="24">
        <v>63</v>
      </c>
      <c r="E75" s="24">
        <v>414</v>
      </c>
      <c r="F75" s="24">
        <v>220</v>
      </c>
      <c r="G75" s="24">
        <v>224</v>
      </c>
      <c r="H75" s="24">
        <v>2868</v>
      </c>
      <c r="I75" s="24">
        <v>751</v>
      </c>
      <c r="J75" s="24">
        <v>369</v>
      </c>
      <c r="K75" s="24">
        <v>168</v>
      </c>
      <c r="L75" s="74">
        <v>5464</v>
      </c>
      <c r="M75" s="77">
        <v>3390874.6500000004</v>
      </c>
      <c r="N75" s="77">
        <v>584948.69999999995</v>
      </c>
      <c r="O75" s="77">
        <v>3212292.2399999998</v>
      </c>
      <c r="P75" s="77">
        <v>2923357.8</v>
      </c>
      <c r="Q75" s="77">
        <v>955225.59999999986</v>
      </c>
      <c r="R75" s="77">
        <v>2980683.7199999997</v>
      </c>
      <c r="S75" s="77">
        <v>1556364.89</v>
      </c>
      <c r="T75" s="77">
        <v>2141207.3699999996</v>
      </c>
      <c r="U75" s="77">
        <v>3375545.04</v>
      </c>
      <c r="V75" s="78">
        <v>21120500.010000002</v>
      </c>
    </row>
    <row r="76" spans="1:22" x14ac:dyDescent="0.25">
      <c r="A76" s="35">
        <v>218</v>
      </c>
      <c r="B76" s="28" t="s">
        <v>109</v>
      </c>
      <c r="C76" s="76">
        <v>49</v>
      </c>
      <c r="D76" s="24">
        <v>12</v>
      </c>
      <c r="E76" s="24">
        <v>57</v>
      </c>
      <c r="F76" s="24">
        <v>32</v>
      </c>
      <c r="G76" s="24">
        <v>30</v>
      </c>
      <c r="H76" s="24">
        <v>631</v>
      </c>
      <c r="I76" s="24">
        <v>214</v>
      </c>
      <c r="J76" s="24">
        <v>134</v>
      </c>
      <c r="K76" s="24">
        <v>86</v>
      </c>
      <c r="L76" s="74">
        <v>1245</v>
      </c>
      <c r="M76" s="77">
        <v>429335.55000000005</v>
      </c>
      <c r="N76" s="77">
        <v>111418.79999999999</v>
      </c>
      <c r="O76" s="77">
        <v>442272.12</v>
      </c>
      <c r="P76" s="77">
        <v>425215.68</v>
      </c>
      <c r="Q76" s="77">
        <v>127931.99999999999</v>
      </c>
      <c r="R76" s="77">
        <v>655791.99</v>
      </c>
      <c r="S76" s="77">
        <v>443491.45999999996</v>
      </c>
      <c r="T76" s="77">
        <v>777565.82</v>
      </c>
      <c r="U76" s="77">
        <v>1727957.5799999998</v>
      </c>
      <c r="V76" s="78">
        <v>5140981</v>
      </c>
    </row>
    <row r="77" spans="1:22" x14ac:dyDescent="0.25">
      <c r="A77" s="35">
        <v>224</v>
      </c>
      <c r="B77" s="28" t="s">
        <v>110</v>
      </c>
      <c r="C77" s="76">
        <v>411</v>
      </c>
      <c r="D77" s="24">
        <v>95</v>
      </c>
      <c r="E77" s="24">
        <v>628</v>
      </c>
      <c r="F77" s="24">
        <v>329</v>
      </c>
      <c r="G77" s="24">
        <v>311</v>
      </c>
      <c r="H77" s="24">
        <v>4677</v>
      </c>
      <c r="I77" s="24">
        <v>1341</v>
      </c>
      <c r="J77" s="24">
        <v>615</v>
      </c>
      <c r="K77" s="24">
        <v>307</v>
      </c>
      <c r="L77" s="74">
        <v>8714</v>
      </c>
      <c r="M77" s="77">
        <v>3601161.45</v>
      </c>
      <c r="N77" s="77">
        <v>882065.5</v>
      </c>
      <c r="O77" s="77">
        <v>4872752.4799999995</v>
      </c>
      <c r="P77" s="77">
        <v>4371748.71</v>
      </c>
      <c r="Q77" s="77">
        <v>1326228.3999999999</v>
      </c>
      <c r="R77" s="77">
        <v>4860759.33</v>
      </c>
      <c r="S77" s="77">
        <v>2779074.9899999998</v>
      </c>
      <c r="T77" s="77">
        <v>3568678.9499999997</v>
      </c>
      <c r="U77" s="77">
        <v>6168406.71</v>
      </c>
      <c r="V77" s="78">
        <v>32430876.52</v>
      </c>
    </row>
    <row r="78" spans="1:22" x14ac:dyDescent="0.25">
      <c r="A78" s="35">
        <v>226</v>
      </c>
      <c r="B78" s="28" t="s">
        <v>111</v>
      </c>
      <c r="C78" s="76">
        <v>156</v>
      </c>
      <c r="D78" s="24">
        <v>27</v>
      </c>
      <c r="E78" s="24">
        <v>226</v>
      </c>
      <c r="F78" s="24">
        <v>149</v>
      </c>
      <c r="G78" s="24">
        <v>127</v>
      </c>
      <c r="H78" s="24">
        <v>1928</v>
      </c>
      <c r="I78" s="24">
        <v>737</v>
      </c>
      <c r="J78" s="24">
        <v>426</v>
      </c>
      <c r="K78" s="24">
        <v>173</v>
      </c>
      <c r="L78" s="74">
        <v>3949</v>
      </c>
      <c r="M78" s="77">
        <v>1366864.2000000002</v>
      </c>
      <c r="N78" s="77">
        <v>250692.3</v>
      </c>
      <c r="O78" s="77">
        <v>1753570.16</v>
      </c>
      <c r="P78" s="77">
        <v>1979910.51</v>
      </c>
      <c r="Q78" s="77">
        <v>541578.79999999993</v>
      </c>
      <c r="R78" s="77">
        <v>2003751.1199999999</v>
      </c>
      <c r="S78" s="77">
        <v>1527351.43</v>
      </c>
      <c r="T78" s="77">
        <v>2471962.98</v>
      </c>
      <c r="U78" s="77">
        <v>3476007.69</v>
      </c>
      <c r="V78" s="78">
        <v>15371689.189999999</v>
      </c>
    </row>
    <row r="79" spans="1:22" x14ac:dyDescent="0.25">
      <c r="A79" s="35">
        <v>230</v>
      </c>
      <c r="B79" s="28" t="s">
        <v>112</v>
      </c>
      <c r="C79" s="76">
        <v>116</v>
      </c>
      <c r="D79" s="24">
        <v>22</v>
      </c>
      <c r="E79" s="24">
        <v>104</v>
      </c>
      <c r="F79" s="24">
        <v>74</v>
      </c>
      <c r="G79" s="24">
        <v>60</v>
      </c>
      <c r="H79" s="24">
        <v>1172</v>
      </c>
      <c r="I79" s="24">
        <v>435</v>
      </c>
      <c r="J79" s="24">
        <v>243</v>
      </c>
      <c r="K79" s="24">
        <v>116</v>
      </c>
      <c r="L79" s="74">
        <v>2342</v>
      </c>
      <c r="M79" s="77">
        <v>1016386.2000000001</v>
      </c>
      <c r="N79" s="77">
        <v>204267.8</v>
      </c>
      <c r="O79" s="77">
        <v>806952.64</v>
      </c>
      <c r="P79" s="77">
        <v>983311.26</v>
      </c>
      <c r="Q79" s="77">
        <v>255863.99999999997</v>
      </c>
      <c r="R79" s="77">
        <v>1218047.8799999999</v>
      </c>
      <c r="S79" s="77">
        <v>901489.64999999991</v>
      </c>
      <c r="T79" s="77">
        <v>1410063.39</v>
      </c>
      <c r="U79" s="77">
        <v>2330733.48</v>
      </c>
      <c r="V79" s="78">
        <v>9127116.2999999989</v>
      </c>
    </row>
    <row r="80" spans="1:22" x14ac:dyDescent="0.25">
      <c r="A80" s="35">
        <v>231</v>
      </c>
      <c r="B80" s="28" t="s">
        <v>113</v>
      </c>
      <c r="C80" s="76">
        <v>53</v>
      </c>
      <c r="D80" s="24">
        <v>5</v>
      </c>
      <c r="E80" s="24">
        <v>55</v>
      </c>
      <c r="F80" s="24">
        <v>31</v>
      </c>
      <c r="G80" s="24">
        <v>25</v>
      </c>
      <c r="H80" s="24">
        <v>556</v>
      </c>
      <c r="I80" s="24">
        <v>319</v>
      </c>
      <c r="J80" s="24">
        <v>165</v>
      </c>
      <c r="K80" s="24">
        <v>37</v>
      </c>
      <c r="L80" s="74">
        <v>1246</v>
      </c>
      <c r="M80" s="77">
        <v>464383.35000000003</v>
      </c>
      <c r="N80" s="77">
        <v>46424.5</v>
      </c>
      <c r="O80" s="77">
        <v>426753.8</v>
      </c>
      <c r="P80" s="77">
        <v>411927.69</v>
      </c>
      <c r="Q80" s="77">
        <v>106609.99999999999</v>
      </c>
      <c r="R80" s="77">
        <v>577845.24</v>
      </c>
      <c r="S80" s="77">
        <v>661092.40999999992</v>
      </c>
      <c r="T80" s="77">
        <v>957450.45</v>
      </c>
      <c r="U80" s="77">
        <v>743423.61</v>
      </c>
      <c r="V80" s="78">
        <v>4395911.0500000007</v>
      </c>
    </row>
    <row r="81" spans="1:22" x14ac:dyDescent="0.25">
      <c r="A81" s="35">
        <v>232</v>
      </c>
      <c r="B81" s="28" t="s">
        <v>114</v>
      </c>
      <c r="C81" s="76">
        <v>740</v>
      </c>
      <c r="D81" s="24">
        <v>104</v>
      </c>
      <c r="E81" s="24">
        <v>908</v>
      </c>
      <c r="F81" s="24">
        <v>443</v>
      </c>
      <c r="G81" s="24">
        <v>469</v>
      </c>
      <c r="H81" s="24">
        <v>6942</v>
      </c>
      <c r="I81" s="24">
        <v>2104</v>
      </c>
      <c r="J81" s="24">
        <v>1019</v>
      </c>
      <c r="K81" s="24">
        <v>455</v>
      </c>
      <c r="L81" s="74">
        <v>13184</v>
      </c>
      <c r="M81" s="77">
        <v>6483843.0000000009</v>
      </c>
      <c r="N81" s="77">
        <v>965629.6</v>
      </c>
      <c r="O81" s="77">
        <v>7045317.2800000003</v>
      </c>
      <c r="P81" s="77">
        <v>5886579.5700000003</v>
      </c>
      <c r="Q81" s="77">
        <v>2000003.5999999999</v>
      </c>
      <c r="R81" s="77">
        <v>7214751.1799999997</v>
      </c>
      <c r="S81" s="77">
        <v>4360308.5599999996</v>
      </c>
      <c r="T81" s="77">
        <v>5912981.8699999992</v>
      </c>
      <c r="U81" s="77">
        <v>9142101.1500000004</v>
      </c>
      <c r="V81" s="78">
        <v>49011515.810000002</v>
      </c>
    </row>
    <row r="82" spans="1:22" x14ac:dyDescent="0.25">
      <c r="A82" s="35">
        <v>233</v>
      </c>
      <c r="B82" s="28" t="s">
        <v>115</v>
      </c>
      <c r="C82" s="76">
        <v>785</v>
      </c>
      <c r="D82" s="24">
        <v>167</v>
      </c>
      <c r="E82" s="24">
        <v>1125</v>
      </c>
      <c r="F82" s="24">
        <v>622</v>
      </c>
      <c r="G82" s="24">
        <v>541</v>
      </c>
      <c r="H82" s="24">
        <v>7965</v>
      </c>
      <c r="I82" s="24">
        <v>2452</v>
      </c>
      <c r="J82" s="24">
        <v>1374</v>
      </c>
      <c r="K82" s="24">
        <v>695</v>
      </c>
      <c r="L82" s="74">
        <v>15726</v>
      </c>
      <c r="M82" s="77">
        <v>6878130.7500000009</v>
      </c>
      <c r="N82" s="77">
        <v>1550578.3</v>
      </c>
      <c r="O82" s="77">
        <v>8729055</v>
      </c>
      <c r="P82" s="77">
        <v>8265129.7800000003</v>
      </c>
      <c r="Q82" s="77">
        <v>2307040.4</v>
      </c>
      <c r="R82" s="77">
        <v>8277944.8499999996</v>
      </c>
      <c r="S82" s="77">
        <v>5081500.2799999993</v>
      </c>
      <c r="T82" s="77">
        <v>7972951.0199999996</v>
      </c>
      <c r="U82" s="77">
        <v>13964308.35</v>
      </c>
      <c r="V82" s="78">
        <v>63026638.729999997</v>
      </c>
    </row>
    <row r="83" spans="1:22" x14ac:dyDescent="0.25">
      <c r="A83" s="35">
        <v>235</v>
      </c>
      <c r="B83" s="28" t="s">
        <v>116</v>
      </c>
      <c r="C83" s="76">
        <v>513</v>
      </c>
      <c r="D83" s="24">
        <v>114</v>
      </c>
      <c r="E83" s="24">
        <v>841</v>
      </c>
      <c r="F83" s="24">
        <v>441</v>
      </c>
      <c r="G83" s="24">
        <v>471</v>
      </c>
      <c r="H83" s="24">
        <v>5277</v>
      </c>
      <c r="I83" s="24">
        <v>1055</v>
      </c>
      <c r="J83" s="24">
        <v>796</v>
      </c>
      <c r="K83" s="24">
        <v>289</v>
      </c>
      <c r="L83" s="74">
        <v>9797</v>
      </c>
      <c r="M83" s="77">
        <v>4494880.3500000006</v>
      </c>
      <c r="N83" s="77">
        <v>1058478.5999999999</v>
      </c>
      <c r="O83" s="77">
        <v>6525453.5599999996</v>
      </c>
      <c r="P83" s="77">
        <v>5860003.5899999999</v>
      </c>
      <c r="Q83" s="77">
        <v>2008532.4</v>
      </c>
      <c r="R83" s="77">
        <v>5484333.3300000001</v>
      </c>
      <c r="S83" s="77">
        <v>2186371.4499999997</v>
      </c>
      <c r="T83" s="77">
        <v>4618973.08</v>
      </c>
      <c r="U83" s="77">
        <v>5806741.1699999999</v>
      </c>
      <c r="V83" s="78">
        <v>38043767.530000001</v>
      </c>
    </row>
    <row r="84" spans="1:22" x14ac:dyDescent="0.25">
      <c r="A84" s="35">
        <v>236</v>
      </c>
      <c r="B84" s="28" t="s">
        <v>117</v>
      </c>
      <c r="C84" s="76">
        <v>286</v>
      </c>
      <c r="D84" s="24">
        <v>70</v>
      </c>
      <c r="E84" s="24">
        <v>354</v>
      </c>
      <c r="F84" s="24">
        <v>156</v>
      </c>
      <c r="G84" s="24">
        <v>145</v>
      </c>
      <c r="H84" s="24">
        <v>2263</v>
      </c>
      <c r="I84" s="24">
        <v>550</v>
      </c>
      <c r="J84" s="24">
        <v>306</v>
      </c>
      <c r="K84" s="24">
        <v>131</v>
      </c>
      <c r="L84" s="74">
        <v>4261</v>
      </c>
      <c r="M84" s="77">
        <v>2505917.7000000002</v>
      </c>
      <c r="N84" s="77">
        <v>649943</v>
      </c>
      <c r="O84" s="77">
        <v>2746742.64</v>
      </c>
      <c r="P84" s="77">
        <v>2072926.44</v>
      </c>
      <c r="Q84" s="77">
        <v>618338</v>
      </c>
      <c r="R84" s="77">
        <v>2351913.27</v>
      </c>
      <c r="S84" s="77">
        <v>1139814.5</v>
      </c>
      <c r="T84" s="77">
        <v>1775635.38</v>
      </c>
      <c r="U84" s="77">
        <v>2632121.4299999997</v>
      </c>
      <c r="V84" s="78">
        <v>16493352.359999999</v>
      </c>
    </row>
    <row r="85" spans="1:22" x14ac:dyDescent="0.25">
      <c r="A85" s="35">
        <v>239</v>
      </c>
      <c r="B85" s="28" t="s">
        <v>118</v>
      </c>
      <c r="C85" s="76">
        <v>89</v>
      </c>
      <c r="D85" s="24">
        <v>16</v>
      </c>
      <c r="E85" s="24">
        <v>104</v>
      </c>
      <c r="F85" s="24">
        <v>62</v>
      </c>
      <c r="G85" s="24">
        <v>51</v>
      </c>
      <c r="H85" s="24">
        <v>1075</v>
      </c>
      <c r="I85" s="24">
        <v>467</v>
      </c>
      <c r="J85" s="24">
        <v>229</v>
      </c>
      <c r="K85" s="24">
        <v>109</v>
      </c>
      <c r="L85" s="74">
        <v>2202</v>
      </c>
      <c r="M85" s="77">
        <v>779813.55</v>
      </c>
      <c r="N85" s="77">
        <v>148558.39999999999</v>
      </c>
      <c r="O85" s="77">
        <v>806952.64</v>
      </c>
      <c r="P85" s="77">
        <v>823855.38</v>
      </c>
      <c r="Q85" s="77">
        <v>217484.4</v>
      </c>
      <c r="R85" s="77">
        <v>1117236.75</v>
      </c>
      <c r="S85" s="77">
        <v>967806.12999999989</v>
      </c>
      <c r="T85" s="77">
        <v>1328825.17</v>
      </c>
      <c r="U85" s="77">
        <v>2190085.77</v>
      </c>
      <c r="V85" s="78">
        <v>8380618.1899999995</v>
      </c>
    </row>
    <row r="86" spans="1:22" x14ac:dyDescent="0.25">
      <c r="A86" s="35">
        <v>240</v>
      </c>
      <c r="B86" s="28" t="s">
        <v>119</v>
      </c>
      <c r="C86" s="76">
        <v>1022</v>
      </c>
      <c r="D86" s="24">
        <v>186</v>
      </c>
      <c r="E86" s="24">
        <v>1355</v>
      </c>
      <c r="F86" s="24">
        <v>629</v>
      </c>
      <c r="G86" s="24">
        <v>603</v>
      </c>
      <c r="H86" s="24">
        <v>11201</v>
      </c>
      <c r="I86" s="24">
        <v>3259</v>
      </c>
      <c r="J86" s="24">
        <v>1699</v>
      </c>
      <c r="K86" s="24">
        <v>753</v>
      </c>
      <c r="L86" s="74">
        <v>20707</v>
      </c>
      <c r="M86" s="77">
        <v>8954712.9000000004</v>
      </c>
      <c r="N86" s="77">
        <v>1726991.4</v>
      </c>
      <c r="O86" s="77">
        <v>10513661.799999999</v>
      </c>
      <c r="P86" s="77">
        <v>8358145.71</v>
      </c>
      <c r="Q86" s="77">
        <v>2571433.1999999997</v>
      </c>
      <c r="R86" s="77">
        <v>11641087.289999999</v>
      </c>
      <c r="S86" s="77">
        <v>6753919.0099999998</v>
      </c>
      <c r="T86" s="77">
        <v>9858838.2699999996</v>
      </c>
      <c r="U86" s="77">
        <v>15129675.09</v>
      </c>
      <c r="V86" s="78">
        <v>75508464.670000002</v>
      </c>
    </row>
    <row r="87" spans="1:22" x14ac:dyDescent="0.25">
      <c r="A87" s="35">
        <v>241</v>
      </c>
      <c r="B87" s="28" t="s">
        <v>120</v>
      </c>
      <c r="C87" s="76">
        <v>470</v>
      </c>
      <c r="D87" s="24">
        <v>99</v>
      </c>
      <c r="E87" s="24">
        <v>609</v>
      </c>
      <c r="F87" s="24">
        <v>305</v>
      </c>
      <c r="G87" s="24">
        <v>276</v>
      </c>
      <c r="H87" s="24">
        <v>4302</v>
      </c>
      <c r="I87" s="24">
        <v>1264</v>
      </c>
      <c r="J87" s="24">
        <v>536</v>
      </c>
      <c r="K87" s="24">
        <v>218</v>
      </c>
      <c r="L87" s="74">
        <v>8079</v>
      </c>
      <c r="M87" s="77">
        <v>4118116.5000000005</v>
      </c>
      <c r="N87" s="77">
        <v>919205.1</v>
      </c>
      <c r="O87" s="77">
        <v>4725328.4399999995</v>
      </c>
      <c r="P87" s="77">
        <v>4052836.9499999997</v>
      </c>
      <c r="Q87" s="77">
        <v>1176974.3999999999</v>
      </c>
      <c r="R87" s="77">
        <v>4471025.58</v>
      </c>
      <c r="S87" s="77">
        <v>2619500.96</v>
      </c>
      <c r="T87" s="77">
        <v>3110263.28</v>
      </c>
      <c r="U87" s="77">
        <v>4380171.54</v>
      </c>
      <c r="V87" s="78">
        <v>29573422.75</v>
      </c>
    </row>
    <row r="88" spans="1:22" x14ac:dyDescent="0.25">
      <c r="A88" s="35">
        <v>244</v>
      </c>
      <c r="B88" s="28" t="s">
        <v>121</v>
      </c>
      <c r="C88" s="76">
        <v>1598</v>
      </c>
      <c r="D88" s="24">
        <v>282</v>
      </c>
      <c r="E88" s="24">
        <v>1914</v>
      </c>
      <c r="F88" s="24">
        <v>887</v>
      </c>
      <c r="G88" s="24">
        <v>784</v>
      </c>
      <c r="H88" s="24">
        <v>10043</v>
      </c>
      <c r="I88" s="24">
        <v>1689</v>
      </c>
      <c r="J88" s="24">
        <v>908</v>
      </c>
      <c r="K88" s="24">
        <v>250</v>
      </c>
      <c r="L88" s="74">
        <v>18355</v>
      </c>
      <c r="M88" s="77">
        <v>14001596.100000001</v>
      </c>
      <c r="N88" s="77">
        <v>2618341.7999999998</v>
      </c>
      <c r="O88" s="77">
        <v>14851032.24</v>
      </c>
      <c r="P88" s="77">
        <v>11786447.129999999</v>
      </c>
      <c r="Q88" s="77">
        <v>3343289.5999999996</v>
      </c>
      <c r="R88" s="77">
        <v>10437589.469999999</v>
      </c>
      <c r="S88" s="77">
        <v>3500266.71</v>
      </c>
      <c r="T88" s="77">
        <v>5268878.84</v>
      </c>
      <c r="U88" s="77">
        <v>5023132.5</v>
      </c>
      <c r="V88" s="78">
        <v>70830574.390000001</v>
      </c>
    </row>
    <row r="89" spans="1:22" x14ac:dyDescent="0.25">
      <c r="A89" s="35">
        <v>245</v>
      </c>
      <c r="B89" s="28" t="s">
        <v>122</v>
      </c>
      <c r="C89" s="76">
        <v>2201</v>
      </c>
      <c r="D89" s="24">
        <v>422</v>
      </c>
      <c r="E89" s="24">
        <v>2520</v>
      </c>
      <c r="F89" s="24">
        <v>1248</v>
      </c>
      <c r="G89" s="24">
        <v>1231</v>
      </c>
      <c r="H89" s="24">
        <v>21973</v>
      </c>
      <c r="I89" s="24">
        <v>4420</v>
      </c>
      <c r="J89" s="24">
        <v>2106</v>
      </c>
      <c r="K89" s="24">
        <v>635</v>
      </c>
      <c r="L89" s="74">
        <v>36756</v>
      </c>
      <c r="M89" s="77">
        <v>19285051.950000003</v>
      </c>
      <c r="N89" s="77">
        <v>3918227.8</v>
      </c>
      <c r="O89" s="77">
        <v>19553083.199999999</v>
      </c>
      <c r="P89" s="77">
        <v>16583411.52</v>
      </c>
      <c r="Q89" s="77">
        <v>5249476.3999999994</v>
      </c>
      <c r="R89" s="77">
        <v>22836319.169999998</v>
      </c>
      <c r="S89" s="77">
        <v>9159963.7999999989</v>
      </c>
      <c r="T89" s="77">
        <v>12220549.379999999</v>
      </c>
      <c r="U89" s="77">
        <v>12758756.549999999</v>
      </c>
      <c r="V89" s="78">
        <v>121564839.76999998</v>
      </c>
    </row>
    <row r="90" spans="1:22" x14ac:dyDescent="0.25">
      <c r="A90" s="35">
        <v>249</v>
      </c>
      <c r="B90" s="28" t="s">
        <v>123</v>
      </c>
      <c r="C90" s="76">
        <v>436</v>
      </c>
      <c r="D90" s="24">
        <v>93</v>
      </c>
      <c r="E90" s="24">
        <v>584</v>
      </c>
      <c r="F90" s="24">
        <v>280</v>
      </c>
      <c r="G90" s="24">
        <v>273</v>
      </c>
      <c r="H90" s="24">
        <v>4703</v>
      </c>
      <c r="I90" s="24">
        <v>1860</v>
      </c>
      <c r="J90" s="24">
        <v>961</v>
      </c>
      <c r="K90" s="24">
        <v>415</v>
      </c>
      <c r="L90" s="74">
        <v>9605</v>
      </c>
      <c r="M90" s="77">
        <v>3820210.2</v>
      </c>
      <c r="N90" s="77">
        <v>863495.7</v>
      </c>
      <c r="O90" s="77">
        <v>4531349.4399999995</v>
      </c>
      <c r="P90" s="77">
        <v>3720637.1999999997</v>
      </c>
      <c r="Q90" s="77">
        <v>1164181.2</v>
      </c>
      <c r="R90" s="77">
        <v>4887780.87</v>
      </c>
      <c r="S90" s="77">
        <v>3854645.4</v>
      </c>
      <c r="T90" s="77">
        <v>5576423.5299999993</v>
      </c>
      <c r="U90" s="77">
        <v>8338399.9499999993</v>
      </c>
      <c r="V90" s="78">
        <v>36757123.489999995</v>
      </c>
    </row>
    <row r="91" spans="1:22" x14ac:dyDescent="0.25">
      <c r="A91" s="35">
        <v>250</v>
      </c>
      <c r="B91" s="28" t="s">
        <v>124</v>
      </c>
      <c r="C91" s="76">
        <v>73</v>
      </c>
      <c r="D91" s="24">
        <v>18</v>
      </c>
      <c r="E91" s="24">
        <v>117</v>
      </c>
      <c r="F91" s="24">
        <v>46</v>
      </c>
      <c r="G91" s="24">
        <v>60</v>
      </c>
      <c r="H91" s="24">
        <v>941</v>
      </c>
      <c r="I91" s="24">
        <v>334</v>
      </c>
      <c r="J91" s="24">
        <v>186</v>
      </c>
      <c r="K91" s="24">
        <v>90</v>
      </c>
      <c r="L91" s="74">
        <v>1865</v>
      </c>
      <c r="M91" s="77">
        <v>639622.35000000009</v>
      </c>
      <c r="N91" s="77">
        <v>167128.19999999998</v>
      </c>
      <c r="O91" s="77">
        <v>907821.72</v>
      </c>
      <c r="P91" s="77">
        <v>611247.54</v>
      </c>
      <c r="Q91" s="77">
        <v>255863.99999999997</v>
      </c>
      <c r="R91" s="77">
        <v>977971.89</v>
      </c>
      <c r="S91" s="77">
        <v>692178.26</v>
      </c>
      <c r="T91" s="77">
        <v>1079307.78</v>
      </c>
      <c r="U91" s="77">
        <v>1808327.7</v>
      </c>
      <c r="V91" s="78">
        <v>7139469.4400000004</v>
      </c>
    </row>
    <row r="92" spans="1:22" x14ac:dyDescent="0.25">
      <c r="A92" s="35">
        <v>256</v>
      </c>
      <c r="B92" s="28" t="s">
        <v>125</v>
      </c>
      <c r="C92" s="76">
        <v>119</v>
      </c>
      <c r="D92" s="24">
        <v>20</v>
      </c>
      <c r="E92" s="24">
        <v>111</v>
      </c>
      <c r="F92" s="24">
        <v>52</v>
      </c>
      <c r="G92" s="24">
        <v>50</v>
      </c>
      <c r="H92" s="24">
        <v>745</v>
      </c>
      <c r="I92" s="24">
        <v>296</v>
      </c>
      <c r="J92" s="24">
        <v>159</v>
      </c>
      <c r="K92" s="24">
        <v>68</v>
      </c>
      <c r="L92" s="74">
        <v>1620</v>
      </c>
      <c r="M92" s="77">
        <v>1042672.05</v>
      </c>
      <c r="N92" s="77">
        <v>185698</v>
      </c>
      <c r="O92" s="77">
        <v>861266.76</v>
      </c>
      <c r="P92" s="77">
        <v>690975.48</v>
      </c>
      <c r="Q92" s="77">
        <v>213219.99999999997</v>
      </c>
      <c r="R92" s="77">
        <v>774271.04999999993</v>
      </c>
      <c r="S92" s="77">
        <v>613427.43999999994</v>
      </c>
      <c r="T92" s="77">
        <v>922634.07</v>
      </c>
      <c r="U92" s="77">
        <v>1366292.04</v>
      </c>
      <c r="V92" s="78">
        <v>6670456.8899999997</v>
      </c>
    </row>
    <row r="93" spans="1:22" x14ac:dyDescent="0.25">
      <c r="A93" s="35">
        <v>257</v>
      </c>
      <c r="B93" s="28" t="s">
        <v>126</v>
      </c>
      <c r="C93" s="76">
        <v>2526</v>
      </c>
      <c r="D93" s="24">
        <v>514</v>
      </c>
      <c r="E93" s="24">
        <v>3523</v>
      </c>
      <c r="F93" s="24">
        <v>1761</v>
      </c>
      <c r="G93" s="24">
        <v>1674</v>
      </c>
      <c r="H93" s="24">
        <v>23059</v>
      </c>
      <c r="I93" s="24">
        <v>4115</v>
      </c>
      <c r="J93" s="24">
        <v>1914</v>
      </c>
      <c r="K93" s="24">
        <v>500</v>
      </c>
      <c r="L93" s="74">
        <v>39586</v>
      </c>
      <c r="M93" s="77">
        <v>22132685.700000003</v>
      </c>
      <c r="N93" s="77">
        <v>4772438.5999999996</v>
      </c>
      <c r="O93" s="77">
        <v>27335520.68</v>
      </c>
      <c r="P93" s="77">
        <v>23400150.390000001</v>
      </c>
      <c r="Q93" s="77">
        <v>7138605.5999999996</v>
      </c>
      <c r="R93" s="77">
        <v>23964988.109999999</v>
      </c>
      <c r="S93" s="77">
        <v>8527884.8499999996</v>
      </c>
      <c r="T93" s="77">
        <v>11106425.219999999</v>
      </c>
      <c r="U93" s="77">
        <v>10046265</v>
      </c>
      <c r="V93" s="78">
        <v>138424964.14999998</v>
      </c>
    </row>
    <row r="94" spans="1:22" x14ac:dyDescent="0.25">
      <c r="A94" s="35">
        <v>260</v>
      </c>
      <c r="B94" s="28" t="s">
        <v>127</v>
      </c>
      <c r="C94" s="76">
        <v>381</v>
      </c>
      <c r="D94" s="24">
        <v>82</v>
      </c>
      <c r="E94" s="24">
        <v>512</v>
      </c>
      <c r="F94" s="24">
        <v>276</v>
      </c>
      <c r="G94" s="24">
        <v>286</v>
      </c>
      <c r="H94" s="24">
        <v>4987</v>
      </c>
      <c r="I94" s="24">
        <v>2012</v>
      </c>
      <c r="J94" s="24">
        <v>1130</v>
      </c>
      <c r="K94" s="24">
        <v>470</v>
      </c>
      <c r="L94" s="74">
        <v>10136</v>
      </c>
      <c r="M94" s="77">
        <v>3338302.95</v>
      </c>
      <c r="N94" s="77">
        <v>761361.79999999993</v>
      </c>
      <c r="O94" s="77">
        <v>3972689.9199999999</v>
      </c>
      <c r="P94" s="77">
        <v>3667485.2399999998</v>
      </c>
      <c r="Q94" s="77">
        <v>1219618.3999999999</v>
      </c>
      <c r="R94" s="77">
        <v>5182939.2299999995</v>
      </c>
      <c r="S94" s="77">
        <v>4169648.6799999997</v>
      </c>
      <c r="T94" s="77">
        <v>6557084.8999999994</v>
      </c>
      <c r="U94" s="77">
        <v>9443489.0999999996</v>
      </c>
      <c r="V94" s="78">
        <v>38312620.219999999</v>
      </c>
    </row>
    <row r="95" spans="1:22" x14ac:dyDescent="0.25">
      <c r="A95" s="35">
        <v>261</v>
      </c>
      <c r="B95" s="28" t="s">
        <v>128</v>
      </c>
      <c r="C95" s="76">
        <v>366</v>
      </c>
      <c r="D95" s="24">
        <v>72</v>
      </c>
      <c r="E95" s="24">
        <v>406</v>
      </c>
      <c r="F95" s="24">
        <v>206</v>
      </c>
      <c r="G95" s="24">
        <v>173</v>
      </c>
      <c r="H95" s="24">
        <v>3869</v>
      </c>
      <c r="I95" s="24">
        <v>796</v>
      </c>
      <c r="J95" s="24">
        <v>393</v>
      </c>
      <c r="K95" s="24">
        <v>172</v>
      </c>
      <c r="L95" s="74">
        <v>6453</v>
      </c>
      <c r="M95" s="77">
        <v>3206873.7</v>
      </c>
      <c r="N95" s="77">
        <v>668512.79999999993</v>
      </c>
      <c r="O95" s="77">
        <v>3150218.96</v>
      </c>
      <c r="P95" s="77">
        <v>2737325.94</v>
      </c>
      <c r="Q95" s="77">
        <v>737741.2</v>
      </c>
      <c r="R95" s="77">
        <v>4021013.01</v>
      </c>
      <c r="S95" s="77">
        <v>1649622.44</v>
      </c>
      <c r="T95" s="77">
        <v>2280472.8899999997</v>
      </c>
      <c r="U95" s="77">
        <v>3455915.1599999997</v>
      </c>
      <c r="V95" s="78">
        <v>21907696.099999998</v>
      </c>
    </row>
    <row r="96" spans="1:22" x14ac:dyDescent="0.25">
      <c r="A96" s="35">
        <v>263</v>
      </c>
      <c r="B96" s="28" t="s">
        <v>129</v>
      </c>
      <c r="C96" s="76">
        <v>413</v>
      </c>
      <c r="D96" s="24">
        <v>70</v>
      </c>
      <c r="E96" s="24">
        <v>489</v>
      </c>
      <c r="F96" s="24">
        <v>268</v>
      </c>
      <c r="G96" s="24">
        <v>249</v>
      </c>
      <c r="H96" s="24">
        <v>4089</v>
      </c>
      <c r="I96" s="24">
        <v>1312</v>
      </c>
      <c r="J96" s="24">
        <v>737</v>
      </c>
      <c r="K96" s="24">
        <v>371</v>
      </c>
      <c r="L96" s="74">
        <v>7998</v>
      </c>
      <c r="M96" s="77">
        <v>3618685.35</v>
      </c>
      <c r="N96" s="77">
        <v>649943</v>
      </c>
      <c r="O96" s="77">
        <v>3794229.2399999998</v>
      </c>
      <c r="P96" s="77">
        <v>3561181.32</v>
      </c>
      <c r="Q96" s="77">
        <v>1061835.5999999999</v>
      </c>
      <c r="R96" s="77">
        <v>4249656.8099999996</v>
      </c>
      <c r="S96" s="77">
        <v>2718975.6799999997</v>
      </c>
      <c r="T96" s="77">
        <v>4276612.01</v>
      </c>
      <c r="U96" s="77">
        <v>7454328.6299999999</v>
      </c>
      <c r="V96" s="78">
        <v>31385447.639999997</v>
      </c>
    </row>
    <row r="97" spans="1:22" x14ac:dyDescent="0.25">
      <c r="A97" s="35">
        <v>265</v>
      </c>
      <c r="B97" s="28" t="s">
        <v>130</v>
      </c>
      <c r="C97" s="76">
        <v>45</v>
      </c>
      <c r="D97" s="24">
        <v>8</v>
      </c>
      <c r="E97" s="24">
        <v>61</v>
      </c>
      <c r="F97" s="24">
        <v>38</v>
      </c>
      <c r="G97" s="24">
        <v>20</v>
      </c>
      <c r="H97" s="24">
        <v>496</v>
      </c>
      <c r="I97" s="24">
        <v>217</v>
      </c>
      <c r="J97" s="24">
        <v>157</v>
      </c>
      <c r="K97" s="24">
        <v>54</v>
      </c>
      <c r="L97" s="74">
        <v>1096</v>
      </c>
      <c r="M97" s="77">
        <v>394287.75000000006</v>
      </c>
      <c r="N97" s="77">
        <v>74279.199999999997</v>
      </c>
      <c r="O97" s="77">
        <v>473308.76</v>
      </c>
      <c r="P97" s="77">
        <v>504943.62</v>
      </c>
      <c r="Q97" s="77">
        <v>85288</v>
      </c>
      <c r="R97" s="77">
        <v>515487.83999999997</v>
      </c>
      <c r="S97" s="77">
        <v>449708.62999999995</v>
      </c>
      <c r="T97" s="77">
        <v>911028.61</v>
      </c>
      <c r="U97" s="77">
        <v>1084996.6199999999</v>
      </c>
      <c r="V97" s="78">
        <v>4493329.0299999993</v>
      </c>
    </row>
    <row r="98" spans="1:22" x14ac:dyDescent="0.25">
      <c r="A98" s="35">
        <v>271</v>
      </c>
      <c r="B98" s="28" t="s">
        <v>131</v>
      </c>
      <c r="C98" s="76">
        <v>314</v>
      </c>
      <c r="D98" s="24">
        <v>57</v>
      </c>
      <c r="E98" s="24">
        <v>392</v>
      </c>
      <c r="F98" s="24">
        <v>231</v>
      </c>
      <c r="G98" s="24">
        <v>208</v>
      </c>
      <c r="H98" s="24">
        <v>3734</v>
      </c>
      <c r="I98" s="24">
        <v>1194</v>
      </c>
      <c r="J98" s="24">
        <v>678</v>
      </c>
      <c r="K98" s="24">
        <v>295</v>
      </c>
      <c r="L98" s="74">
        <v>7103</v>
      </c>
      <c r="M98" s="77">
        <v>2751252.3000000003</v>
      </c>
      <c r="N98" s="77">
        <v>529239.29999999993</v>
      </c>
      <c r="O98" s="77">
        <v>3041590.7199999997</v>
      </c>
      <c r="P98" s="77">
        <v>3069525.69</v>
      </c>
      <c r="Q98" s="77">
        <v>886995.2</v>
      </c>
      <c r="R98" s="77">
        <v>3880708.86</v>
      </c>
      <c r="S98" s="77">
        <v>2474433.6599999997</v>
      </c>
      <c r="T98" s="77">
        <v>3934250.9399999995</v>
      </c>
      <c r="U98" s="77">
        <v>5927296.3499999996</v>
      </c>
      <c r="V98" s="78">
        <v>26495293.019999996</v>
      </c>
    </row>
    <row r="99" spans="1:22" x14ac:dyDescent="0.25">
      <c r="A99" s="35">
        <v>272</v>
      </c>
      <c r="B99" s="28" t="s">
        <v>132</v>
      </c>
      <c r="C99" s="76">
        <v>3324</v>
      </c>
      <c r="D99" s="24">
        <v>633</v>
      </c>
      <c r="E99" s="24">
        <v>3818</v>
      </c>
      <c r="F99" s="24">
        <v>1748</v>
      </c>
      <c r="G99" s="24">
        <v>1753</v>
      </c>
      <c r="H99" s="24">
        <v>25800</v>
      </c>
      <c r="I99" s="24">
        <v>6186</v>
      </c>
      <c r="J99" s="24">
        <v>3125</v>
      </c>
      <c r="K99" s="24">
        <v>1294</v>
      </c>
      <c r="L99" s="74">
        <v>47681</v>
      </c>
      <c r="M99" s="77">
        <v>29124721.800000001</v>
      </c>
      <c r="N99" s="77">
        <v>5877341.7000000002</v>
      </c>
      <c r="O99" s="77">
        <v>29624472.879999999</v>
      </c>
      <c r="P99" s="77">
        <v>23227406.52</v>
      </c>
      <c r="Q99" s="77">
        <v>7475493.1999999993</v>
      </c>
      <c r="R99" s="77">
        <v>26813682</v>
      </c>
      <c r="S99" s="77">
        <v>12819804.539999999</v>
      </c>
      <c r="T99" s="77">
        <v>18133531.25</v>
      </c>
      <c r="U99" s="77">
        <v>25999733.82</v>
      </c>
      <c r="V99" s="78">
        <v>179096187.70999998</v>
      </c>
    </row>
    <row r="100" spans="1:22" x14ac:dyDescent="0.25">
      <c r="A100" s="35">
        <v>273</v>
      </c>
      <c r="B100" s="28" t="s">
        <v>133</v>
      </c>
      <c r="C100" s="76">
        <v>224</v>
      </c>
      <c r="D100" s="24">
        <v>44</v>
      </c>
      <c r="E100" s="24">
        <v>241</v>
      </c>
      <c r="F100" s="24">
        <v>111</v>
      </c>
      <c r="G100" s="24">
        <v>82</v>
      </c>
      <c r="H100" s="24">
        <v>2121</v>
      </c>
      <c r="I100" s="24">
        <v>599</v>
      </c>
      <c r="J100" s="24">
        <v>322</v>
      </c>
      <c r="K100" s="24">
        <v>102</v>
      </c>
      <c r="L100" s="74">
        <v>3846</v>
      </c>
      <c r="M100" s="77">
        <v>1962676.8000000003</v>
      </c>
      <c r="N100" s="77">
        <v>408535.6</v>
      </c>
      <c r="O100" s="77">
        <v>1869957.56</v>
      </c>
      <c r="P100" s="77">
        <v>1474966.89</v>
      </c>
      <c r="Q100" s="77">
        <v>349680.8</v>
      </c>
      <c r="R100" s="77">
        <v>2204334.09</v>
      </c>
      <c r="S100" s="77">
        <v>1241361.6099999999</v>
      </c>
      <c r="T100" s="77">
        <v>1868479.0599999998</v>
      </c>
      <c r="U100" s="77">
        <v>2049438.0599999998</v>
      </c>
      <c r="V100" s="78">
        <v>13429430.470000001</v>
      </c>
    </row>
    <row r="101" spans="1:22" x14ac:dyDescent="0.25">
      <c r="A101" s="35">
        <v>275</v>
      </c>
      <c r="B101" s="28" t="s">
        <v>134</v>
      </c>
      <c r="C101" s="76">
        <v>109</v>
      </c>
      <c r="D101" s="24">
        <v>19</v>
      </c>
      <c r="E101" s="24">
        <v>161</v>
      </c>
      <c r="F101" s="24">
        <v>87</v>
      </c>
      <c r="G101" s="24">
        <v>80</v>
      </c>
      <c r="H101" s="24">
        <v>1288</v>
      </c>
      <c r="I101" s="24">
        <v>481</v>
      </c>
      <c r="J101" s="24">
        <v>272</v>
      </c>
      <c r="K101" s="24">
        <v>130</v>
      </c>
      <c r="L101" s="74">
        <v>2627</v>
      </c>
      <c r="M101" s="77">
        <v>955052.55</v>
      </c>
      <c r="N101" s="77">
        <v>176413.1</v>
      </c>
      <c r="O101" s="77">
        <v>1249224.76</v>
      </c>
      <c r="P101" s="77">
        <v>1156055.1299999999</v>
      </c>
      <c r="Q101" s="77">
        <v>341152</v>
      </c>
      <c r="R101" s="77">
        <v>1338605.52</v>
      </c>
      <c r="S101" s="77">
        <v>996819.59</v>
      </c>
      <c r="T101" s="77">
        <v>1578342.5599999998</v>
      </c>
      <c r="U101" s="77">
        <v>2612028.9</v>
      </c>
      <c r="V101" s="78">
        <v>10403694.109999999</v>
      </c>
    </row>
    <row r="102" spans="1:22" x14ac:dyDescent="0.25">
      <c r="A102" s="35">
        <v>276</v>
      </c>
      <c r="B102" s="28" t="s">
        <v>135</v>
      </c>
      <c r="C102" s="76">
        <v>1116</v>
      </c>
      <c r="D102" s="24">
        <v>233</v>
      </c>
      <c r="E102" s="24">
        <v>1394</v>
      </c>
      <c r="F102" s="24">
        <v>624</v>
      </c>
      <c r="G102" s="24">
        <v>609</v>
      </c>
      <c r="H102" s="24">
        <v>8302</v>
      </c>
      <c r="I102" s="24">
        <v>1672</v>
      </c>
      <c r="J102" s="24">
        <v>639</v>
      </c>
      <c r="K102" s="24">
        <v>232</v>
      </c>
      <c r="L102" s="74">
        <v>14821</v>
      </c>
      <c r="M102" s="77">
        <v>9778336.2000000011</v>
      </c>
      <c r="N102" s="77">
        <v>2163381.6999999997</v>
      </c>
      <c r="O102" s="77">
        <v>10816269.039999999</v>
      </c>
      <c r="P102" s="77">
        <v>8291705.7599999998</v>
      </c>
      <c r="Q102" s="77">
        <v>2597019.5999999996</v>
      </c>
      <c r="R102" s="77">
        <v>8628185.5800000001</v>
      </c>
      <c r="S102" s="77">
        <v>3465036.0799999996</v>
      </c>
      <c r="T102" s="77">
        <v>3707944.4699999997</v>
      </c>
      <c r="U102" s="77">
        <v>4661466.96</v>
      </c>
      <c r="V102" s="78">
        <v>54109345.389999993</v>
      </c>
    </row>
    <row r="103" spans="1:22" x14ac:dyDescent="0.25">
      <c r="A103" s="35">
        <v>280</v>
      </c>
      <c r="B103" s="28" t="s">
        <v>136</v>
      </c>
      <c r="C103" s="76">
        <v>121</v>
      </c>
      <c r="D103" s="24">
        <v>11</v>
      </c>
      <c r="E103" s="24">
        <v>136</v>
      </c>
      <c r="F103" s="24">
        <v>50</v>
      </c>
      <c r="G103" s="24">
        <v>61</v>
      </c>
      <c r="H103" s="24">
        <v>1101</v>
      </c>
      <c r="I103" s="24">
        <v>329</v>
      </c>
      <c r="J103" s="24">
        <v>177</v>
      </c>
      <c r="K103" s="24">
        <v>91</v>
      </c>
      <c r="L103" s="74">
        <v>2077</v>
      </c>
      <c r="M103" s="77">
        <v>1060195.9500000002</v>
      </c>
      <c r="N103" s="77">
        <v>102133.9</v>
      </c>
      <c r="O103" s="77">
        <v>1055245.76</v>
      </c>
      <c r="P103" s="77">
        <v>664399.5</v>
      </c>
      <c r="Q103" s="77">
        <v>260128.39999999997</v>
      </c>
      <c r="R103" s="77">
        <v>1144258.29</v>
      </c>
      <c r="S103" s="77">
        <v>681816.30999999994</v>
      </c>
      <c r="T103" s="77">
        <v>1027083.21</v>
      </c>
      <c r="U103" s="77">
        <v>1828420.23</v>
      </c>
      <c r="V103" s="78">
        <v>7823681.5500000007</v>
      </c>
    </row>
    <row r="104" spans="1:22" x14ac:dyDescent="0.25">
      <c r="A104" s="35">
        <v>284</v>
      </c>
      <c r="B104" s="28" t="s">
        <v>137</v>
      </c>
      <c r="C104" s="76">
        <v>99</v>
      </c>
      <c r="D104" s="24">
        <v>31</v>
      </c>
      <c r="E104" s="24">
        <v>136</v>
      </c>
      <c r="F104" s="24">
        <v>67</v>
      </c>
      <c r="G104" s="24">
        <v>76</v>
      </c>
      <c r="H104" s="24">
        <v>1121</v>
      </c>
      <c r="I104" s="24">
        <v>379</v>
      </c>
      <c r="J104" s="24">
        <v>270</v>
      </c>
      <c r="K104" s="24">
        <v>129</v>
      </c>
      <c r="L104" s="74">
        <v>2308</v>
      </c>
      <c r="M104" s="77">
        <v>867433.05</v>
      </c>
      <c r="N104" s="77">
        <v>287831.89999999997</v>
      </c>
      <c r="O104" s="77">
        <v>1055245.76</v>
      </c>
      <c r="P104" s="77">
        <v>890295.33</v>
      </c>
      <c r="Q104" s="77">
        <v>324094.39999999997</v>
      </c>
      <c r="R104" s="77">
        <v>1165044.0899999999</v>
      </c>
      <c r="S104" s="77">
        <v>785435.80999999994</v>
      </c>
      <c r="T104" s="77">
        <v>1566737.0999999999</v>
      </c>
      <c r="U104" s="77">
        <v>2591936.3699999996</v>
      </c>
      <c r="V104" s="78">
        <v>9534053.8099999987</v>
      </c>
    </row>
    <row r="105" spans="1:22" x14ac:dyDescent="0.25">
      <c r="A105" s="35">
        <v>285</v>
      </c>
      <c r="B105" s="28" t="s">
        <v>138</v>
      </c>
      <c r="C105" s="76">
        <v>2385</v>
      </c>
      <c r="D105" s="24">
        <v>463</v>
      </c>
      <c r="E105" s="24">
        <v>3110</v>
      </c>
      <c r="F105" s="24">
        <v>1527</v>
      </c>
      <c r="G105" s="24">
        <v>1615</v>
      </c>
      <c r="H105" s="24">
        <v>28980</v>
      </c>
      <c r="I105" s="24">
        <v>8029</v>
      </c>
      <c r="J105" s="24">
        <v>4215</v>
      </c>
      <c r="K105" s="24">
        <v>1802</v>
      </c>
      <c r="L105" s="74">
        <v>52126</v>
      </c>
      <c r="M105" s="77">
        <v>20897250.75</v>
      </c>
      <c r="N105" s="77">
        <v>4298908.7</v>
      </c>
      <c r="O105" s="77">
        <v>24130987.599999998</v>
      </c>
      <c r="P105" s="77">
        <v>20290760.73</v>
      </c>
      <c r="Q105" s="77">
        <v>6887005.9999999991</v>
      </c>
      <c r="R105" s="77">
        <v>30118624.199999999</v>
      </c>
      <c r="S105" s="77">
        <v>16639219.309999999</v>
      </c>
      <c r="T105" s="77">
        <v>24458506.949999999</v>
      </c>
      <c r="U105" s="77">
        <v>36206739.059999995</v>
      </c>
      <c r="V105" s="78">
        <v>183928003.30000001</v>
      </c>
    </row>
    <row r="106" spans="1:22" x14ac:dyDescent="0.25">
      <c r="A106" s="35">
        <v>286</v>
      </c>
      <c r="B106" s="28" t="s">
        <v>139</v>
      </c>
      <c r="C106" s="76">
        <v>3800</v>
      </c>
      <c r="D106" s="24">
        <v>770</v>
      </c>
      <c r="E106" s="24">
        <v>4712</v>
      </c>
      <c r="F106" s="24">
        <v>2525</v>
      </c>
      <c r="G106" s="24">
        <v>2535</v>
      </c>
      <c r="H106" s="24">
        <v>44763</v>
      </c>
      <c r="I106" s="24">
        <v>12947</v>
      </c>
      <c r="J106" s="24">
        <v>7093</v>
      </c>
      <c r="K106" s="24">
        <v>2968</v>
      </c>
      <c r="L106" s="74">
        <v>82113</v>
      </c>
      <c r="M106" s="77">
        <v>33295410.000000004</v>
      </c>
      <c r="N106" s="77">
        <v>7149373</v>
      </c>
      <c r="O106" s="77">
        <v>36561161.920000002</v>
      </c>
      <c r="P106" s="77">
        <v>33552174.75</v>
      </c>
      <c r="Q106" s="77">
        <v>10810254</v>
      </c>
      <c r="R106" s="77">
        <v>46521738.269999996</v>
      </c>
      <c r="S106" s="77">
        <v>26831233.329999998</v>
      </c>
      <c r="T106" s="77">
        <v>41158763.890000001</v>
      </c>
      <c r="U106" s="77">
        <v>59634629.039999999</v>
      </c>
      <c r="V106" s="78">
        <v>295514738.19999999</v>
      </c>
    </row>
    <row r="107" spans="1:22" x14ac:dyDescent="0.25">
      <c r="A107" s="35">
        <v>287</v>
      </c>
      <c r="B107" s="28" t="s">
        <v>140</v>
      </c>
      <c r="C107" s="76">
        <v>280</v>
      </c>
      <c r="D107" s="24">
        <v>59</v>
      </c>
      <c r="E107" s="24">
        <v>332</v>
      </c>
      <c r="F107" s="24">
        <v>150</v>
      </c>
      <c r="G107" s="24">
        <v>147</v>
      </c>
      <c r="H107" s="24">
        <v>3187</v>
      </c>
      <c r="I107" s="24">
        <v>1301</v>
      </c>
      <c r="J107" s="24">
        <v>673</v>
      </c>
      <c r="K107" s="24">
        <v>357</v>
      </c>
      <c r="L107" s="74">
        <v>6486</v>
      </c>
      <c r="M107" s="77">
        <v>2453346</v>
      </c>
      <c r="N107" s="77">
        <v>547809.1</v>
      </c>
      <c r="O107" s="77">
        <v>2576041.12</v>
      </c>
      <c r="P107" s="77">
        <v>1993198.5</v>
      </c>
      <c r="Q107" s="77">
        <v>626866.79999999993</v>
      </c>
      <c r="R107" s="77">
        <v>3312217.23</v>
      </c>
      <c r="S107" s="77">
        <v>2696179.3899999997</v>
      </c>
      <c r="T107" s="77">
        <v>3905237.2899999996</v>
      </c>
      <c r="U107" s="77">
        <v>7173033.21</v>
      </c>
      <c r="V107" s="78">
        <v>25283928.640000001</v>
      </c>
    </row>
    <row r="108" spans="1:22" x14ac:dyDescent="0.25">
      <c r="A108" s="35">
        <v>288</v>
      </c>
      <c r="B108" s="28" t="s">
        <v>141</v>
      </c>
      <c r="C108" s="76">
        <v>374</v>
      </c>
      <c r="D108" s="24">
        <v>75</v>
      </c>
      <c r="E108" s="24">
        <v>494</v>
      </c>
      <c r="F108" s="24">
        <v>248</v>
      </c>
      <c r="G108" s="24">
        <v>228</v>
      </c>
      <c r="H108" s="24">
        <v>3359</v>
      </c>
      <c r="I108" s="24">
        <v>873</v>
      </c>
      <c r="J108" s="24">
        <v>516</v>
      </c>
      <c r="K108" s="24">
        <v>261</v>
      </c>
      <c r="L108" s="74">
        <v>6428</v>
      </c>
      <c r="M108" s="77">
        <v>3276969.3000000003</v>
      </c>
      <c r="N108" s="77">
        <v>696367.5</v>
      </c>
      <c r="O108" s="77">
        <v>3833025.04</v>
      </c>
      <c r="P108" s="77">
        <v>3295421.52</v>
      </c>
      <c r="Q108" s="77">
        <v>972283.2</v>
      </c>
      <c r="R108" s="77">
        <v>3490975.11</v>
      </c>
      <c r="S108" s="77">
        <v>1809196.47</v>
      </c>
      <c r="T108" s="77">
        <v>2994208.6799999997</v>
      </c>
      <c r="U108" s="77">
        <v>5244150.33</v>
      </c>
      <c r="V108" s="78">
        <v>25612597.149999999</v>
      </c>
    </row>
    <row r="109" spans="1:22" x14ac:dyDescent="0.25">
      <c r="A109" s="35">
        <v>290</v>
      </c>
      <c r="B109" s="28" t="s">
        <v>142</v>
      </c>
      <c r="C109" s="76">
        <v>276</v>
      </c>
      <c r="D109" s="24">
        <v>54</v>
      </c>
      <c r="E109" s="24">
        <v>447</v>
      </c>
      <c r="F109" s="24">
        <v>216</v>
      </c>
      <c r="G109" s="24">
        <v>200</v>
      </c>
      <c r="H109" s="24">
        <v>4006</v>
      </c>
      <c r="I109" s="24">
        <v>1695</v>
      </c>
      <c r="J109" s="24">
        <v>938</v>
      </c>
      <c r="K109" s="24">
        <v>358</v>
      </c>
      <c r="L109" s="74">
        <v>8190</v>
      </c>
      <c r="M109" s="77">
        <v>2418298.2000000002</v>
      </c>
      <c r="N109" s="77">
        <v>501384.6</v>
      </c>
      <c r="O109" s="77">
        <v>3468344.52</v>
      </c>
      <c r="P109" s="77">
        <v>2870205.84</v>
      </c>
      <c r="Q109" s="77">
        <v>852879.99999999988</v>
      </c>
      <c r="R109" s="77">
        <v>4163395.7399999998</v>
      </c>
      <c r="S109" s="77">
        <v>3512701.05</v>
      </c>
      <c r="T109" s="77">
        <v>5442960.7399999993</v>
      </c>
      <c r="U109" s="77">
        <v>7193125.7399999993</v>
      </c>
      <c r="V109" s="78">
        <v>30423296.429999996</v>
      </c>
    </row>
    <row r="110" spans="1:22" x14ac:dyDescent="0.25">
      <c r="A110" s="35">
        <v>291</v>
      </c>
      <c r="B110" s="28" t="s">
        <v>143</v>
      </c>
      <c r="C110" s="76">
        <v>67</v>
      </c>
      <c r="D110" s="24">
        <v>3</v>
      </c>
      <c r="E110" s="24">
        <v>80</v>
      </c>
      <c r="F110" s="24">
        <v>48</v>
      </c>
      <c r="G110" s="24">
        <v>61</v>
      </c>
      <c r="H110" s="24">
        <v>986</v>
      </c>
      <c r="I110" s="24">
        <v>504</v>
      </c>
      <c r="J110" s="24">
        <v>304</v>
      </c>
      <c r="K110" s="24">
        <v>153</v>
      </c>
      <c r="L110" s="74">
        <v>2206</v>
      </c>
      <c r="M110" s="77">
        <v>587050.65</v>
      </c>
      <c r="N110" s="77">
        <v>27854.699999999997</v>
      </c>
      <c r="O110" s="77">
        <v>620732.80000000005</v>
      </c>
      <c r="P110" s="77">
        <v>637823.52</v>
      </c>
      <c r="Q110" s="77">
        <v>260128.39999999997</v>
      </c>
      <c r="R110" s="77">
        <v>1024739.94</v>
      </c>
      <c r="S110" s="77">
        <v>1044484.5599999999</v>
      </c>
      <c r="T110" s="77">
        <v>1764029.92</v>
      </c>
      <c r="U110" s="77">
        <v>3074157.09</v>
      </c>
      <c r="V110" s="78">
        <v>9041001.5799999982</v>
      </c>
    </row>
    <row r="111" spans="1:22" x14ac:dyDescent="0.25">
      <c r="A111" s="35">
        <v>297</v>
      </c>
      <c r="B111" s="28" t="s">
        <v>144</v>
      </c>
      <c r="C111" s="76">
        <v>6590</v>
      </c>
      <c r="D111" s="24">
        <v>1264</v>
      </c>
      <c r="E111" s="24">
        <v>7198</v>
      </c>
      <c r="F111" s="24">
        <v>3589</v>
      </c>
      <c r="G111" s="24">
        <v>3814</v>
      </c>
      <c r="H111" s="24">
        <v>71446</v>
      </c>
      <c r="I111" s="24">
        <v>14820</v>
      </c>
      <c r="J111" s="24">
        <v>7476</v>
      </c>
      <c r="K111" s="24">
        <v>3085</v>
      </c>
      <c r="L111" s="74">
        <v>119282</v>
      </c>
      <c r="M111" s="77">
        <v>57741250.500000007</v>
      </c>
      <c r="N111" s="77">
        <v>11736113.6</v>
      </c>
      <c r="O111" s="77">
        <v>55850433.68</v>
      </c>
      <c r="P111" s="77">
        <v>47690596.109999999</v>
      </c>
      <c r="Q111" s="77">
        <v>16264421.599999998</v>
      </c>
      <c r="R111" s="77">
        <v>74253113.340000004</v>
      </c>
      <c r="S111" s="77">
        <v>30712819.799999997</v>
      </c>
      <c r="T111" s="77">
        <v>43381209.479999997</v>
      </c>
      <c r="U111" s="77">
        <v>61985455.049999997</v>
      </c>
      <c r="V111" s="78">
        <v>399615413.16000003</v>
      </c>
    </row>
    <row r="112" spans="1:22" x14ac:dyDescent="0.25">
      <c r="A112" s="28">
        <v>300</v>
      </c>
      <c r="B112" s="28" t="s">
        <v>145</v>
      </c>
      <c r="C112" s="106">
        <v>159</v>
      </c>
      <c r="D112" s="74">
        <v>29</v>
      </c>
      <c r="E112" s="74">
        <v>238</v>
      </c>
      <c r="F112" s="74">
        <v>123</v>
      </c>
      <c r="G112" s="74">
        <v>121</v>
      </c>
      <c r="H112" s="74">
        <v>1750</v>
      </c>
      <c r="I112" s="74">
        <v>590</v>
      </c>
      <c r="J112" s="74">
        <v>350</v>
      </c>
      <c r="K112" s="74">
        <v>191</v>
      </c>
      <c r="L112" s="74">
        <v>3551</v>
      </c>
      <c r="M112" s="77">
        <v>1393150.05</v>
      </c>
      <c r="N112" s="77">
        <v>269262.09999999998</v>
      </c>
      <c r="O112" s="77">
        <v>1846680.08</v>
      </c>
      <c r="P112" s="77">
        <v>1634422.77</v>
      </c>
      <c r="Q112" s="77">
        <v>515992.39999999997</v>
      </c>
      <c r="R112" s="77">
        <v>1818757.5</v>
      </c>
      <c r="S112" s="77">
        <v>1222710.0999999999</v>
      </c>
      <c r="T112" s="77">
        <v>2030955.4999999998</v>
      </c>
      <c r="U112" s="77">
        <v>3837673.23</v>
      </c>
      <c r="V112" s="78">
        <v>14569603.73</v>
      </c>
    </row>
    <row r="113" spans="1:22" x14ac:dyDescent="0.25">
      <c r="A113" s="35">
        <v>301</v>
      </c>
      <c r="B113" s="28" t="s">
        <v>146</v>
      </c>
      <c r="C113" s="76">
        <v>1055</v>
      </c>
      <c r="D113" s="24">
        <v>217</v>
      </c>
      <c r="E113" s="24">
        <v>1376</v>
      </c>
      <c r="F113" s="24">
        <v>696</v>
      </c>
      <c r="G113" s="24">
        <v>700</v>
      </c>
      <c r="H113" s="24">
        <v>10464</v>
      </c>
      <c r="I113" s="24">
        <v>3536</v>
      </c>
      <c r="J113" s="24">
        <v>1798</v>
      </c>
      <c r="K113" s="24">
        <v>836</v>
      </c>
      <c r="L113" s="74">
        <v>20678</v>
      </c>
      <c r="M113" s="77">
        <v>9243857.25</v>
      </c>
      <c r="N113" s="77">
        <v>2014823.2999999998</v>
      </c>
      <c r="O113" s="77">
        <v>10676604.16</v>
      </c>
      <c r="P113" s="77">
        <v>9248441.0399999991</v>
      </c>
      <c r="Q113" s="77">
        <v>2985079.9999999995</v>
      </c>
      <c r="R113" s="77">
        <v>10875130.560000001</v>
      </c>
      <c r="S113" s="77">
        <v>7327971.0399999991</v>
      </c>
      <c r="T113" s="77">
        <v>10433308.539999999</v>
      </c>
      <c r="U113" s="77">
        <v>16797355.079999998</v>
      </c>
      <c r="V113" s="78">
        <v>79602570.969999999</v>
      </c>
    </row>
    <row r="114" spans="1:22" x14ac:dyDescent="0.25">
      <c r="A114" s="35">
        <v>304</v>
      </c>
      <c r="B114" s="28" t="s">
        <v>147</v>
      </c>
      <c r="C114" s="106">
        <v>37</v>
      </c>
      <c r="D114" s="106">
        <v>3</v>
      </c>
      <c r="E114" s="106">
        <v>37</v>
      </c>
      <c r="F114" s="106">
        <v>18</v>
      </c>
      <c r="G114" s="106">
        <v>7</v>
      </c>
      <c r="H114" s="106">
        <v>482</v>
      </c>
      <c r="I114" s="106">
        <v>221</v>
      </c>
      <c r="J114" s="106">
        <v>106</v>
      </c>
      <c r="K114" s="106">
        <v>38</v>
      </c>
      <c r="L114" s="74">
        <v>949</v>
      </c>
      <c r="M114" s="77">
        <v>324192.15000000002</v>
      </c>
      <c r="N114" s="77">
        <v>27854.699999999997</v>
      </c>
      <c r="O114" s="77">
        <v>287088.92</v>
      </c>
      <c r="P114" s="77">
        <v>239183.82</v>
      </c>
      <c r="Q114" s="77">
        <v>29850.799999999996</v>
      </c>
      <c r="R114" s="77">
        <v>500937.77999999997</v>
      </c>
      <c r="S114" s="77">
        <v>457998.18999999994</v>
      </c>
      <c r="T114" s="77">
        <v>615089.38</v>
      </c>
      <c r="U114" s="77">
        <v>763516.1399999999</v>
      </c>
      <c r="V114" s="78">
        <v>3245711.88</v>
      </c>
    </row>
    <row r="115" spans="1:22" x14ac:dyDescent="0.25">
      <c r="A115" s="35">
        <v>305</v>
      </c>
      <c r="B115" s="28" t="s">
        <v>148</v>
      </c>
      <c r="C115" s="76">
        <v>734</v>
      </c>
      <c r="D115" s="24">
        <v>148</v>
      </c>
      <c r="E115" s="24">
        <v>1050</v>
      </c>
      <c r="F115" s="24">
        <v>503</v>
      </c>
      <c r="G115" s="24">
        <v>482</v>
      </c>
      <c r="H115" s="24">
        <v>8063</v>
      </c>
      <c r="I115" s="24">
        <v>2331</v>
      </c>
      <c r="J115" s="24">
        <v>1329</v>
      </c>
      <c r="K115" s="24">
        <v>494</v>
      </c>
      <c r="L115" s="74">
        <v>15134</v>
      </c>
      <c r="M115" s="77">
        <v>6431271.3000000007</v>
      </c>
      <c r="N115" s="77">
        <v>1374165.2</v>
      </c>
      <c r="O115" s="77">
        <v>8147118</v>
      </c>
      <c r="P115" s="77">
        <v>6683858.9699999997</v>
      </c>
      <c r="Q115" s="77">
        <v>2055440.7999999998</v>
      </c>
      <c r="R115" s="77">
        <v>8379795.2699999996</v>
      </c>
      <c r="S115" s="77">
        <v>4830741.09</v>
      </c>
      <c r="T115" s="77">
        <v>7711828.169999999</v>
      </c>
      <c r="U115" s="77">
        <v>9925709.8200000003</v>
      </c>
      <c r="V115" s="78">
        <v>55539928.619999997</v>
      </c>
    </row>
    <row r="116" spans="1:22" x14ac:dyDescent="0.25">
      <c r="A116" s="35">
        <v>309</v>
      </c>
      <c r="B116" s="28" t="s">
        <v>149</v>
      </c>
      <c r="C116" s="76">
        <v>301</v>
      </c>
      <c r="D116" s="24">
        <v>56</v>
      </c>
      <c r="E116" s="24">
        <v>438</v>
      </c>
      <c r="F116" s="24">
        <v>195</v>
      </c>
      <c r="G116" s="24">
        <v>182</v>
      </c>
      <c r="H116" s="24">
        <v>3408</v>
      </c>
      <c r="I116" s="24">
        <v>1236</v>
      </c>
      <c r="J116" s="24">
        <v>619</v>
      </c>
      <c r="K116" s="24">
        <v>253</v>
      </c>
      <c r="L116" s="74">
        <v>6688</v>
      </c>
      <c r="M116" s="77">
        <v>2637346.9500000002</v>
      </c>
      <c r="N116" s="77">
        <v>519954.39999999997</v>
      </c>
      <c r="O116" s="77">
        <v>3398512.08</v>
      </c>
      <c r="P116" s="77">
        <v>2591158.0499999998</v>
      </c>
      <c r="Q116" s="77">
        <v>776120.79999999993</v>
      </c>
      <c r="R116" s="77">
        <v>3541900.32</v>
      </c>
      <c r="S116" s="77">
        <v>2561474.04</v>
      </c>
      <c r="T116" s="77">
        <v>3591889.8699999996</v>
      </c>
      <c r="U116" s="77">
        <v>5083410.09</v>
      </c>
      <c r="V116" s="78">
        <v>24701766.600000001</v>
      </c>
    </row>
    <row r="117" spans="1:22" x14ac:dyDescent="0.25">
      <c r="A117" s="35">
        <v>312</v>
      </c>
      <c r="B117" s="28" t="s">
        <v>150</v>
      </c>
      <c r="C117" s="76">
        <v>72</v>
      </c>
      <c r="D117" s="24">
        <v>19</v>
      </c>
      <c r="E117" s="24">
        <v>85</v>
      </c>
      <c r="F117" s="24">
        <v>39</v>
      </c>
      <c r="G117" s="24">
        <v>41</v>
      </c>
      <c r="H117" s="24">
        <v>616</v>
      </c>
      <c r="I117" s="24">
        <v>259</v>
      </c>
      <c r="J117" s="24">
        <v>128</v>
      </c>
      <c r="K117" s="24">
        <v>54</v>
      </c>
      <c r="L117" s="74">
        <v>1313</v>
      </c>
      <c r="M117" s="77">
        <v>630860.4</v>
      </c>
      <c r="N117" s="77">
        <v>176413.1</v>
      </c>
      <c r="O117" s="77">
        <v>659528.6</v>
      </c>
      <c r="P117" s="77">
        <v>518231.61</v>
      </c>
      <c r="Q117" s="77">
        <v>174840.4</v>
      </c>
      <c r="R117" s="77">
        <v>640202.64</v>
      </c>
      <c r="S117" s="77">
        <v>536749.01</v>
      </c>
      <c r="T117" s="77">
        <v>742749.44</v>
      </c>
      <c r="U117" s="77">
        <v>1084996.6199999999</v>
      </c>
      <c r="V117" s="78">
        <v>5164571.8199999994</v>
      </c>
    </row>
    <row r="118" spans="1:22" x14ac:dyDescent="0.25">
      <c r="A118" s="35">
        <v>316</v>
      </c>
      <c r="B118" s="28" t="s">
        <v>151</v>
      </c>
      <c r="C118" s="76">
        <v>181</v>
      </c>
      <c r="D118" s="24">
        <v>52</v>
      </c>
      <c r="E118" s="24">
        <v>268</v>
      </c>
      <c r="F118" s="24">
        <v>149</v>
      </c>
      <c r="G118" s="24">
        <v>137</v>
      </c>
      <c r="H118" s="24">
        <v>2397</v>
      </c>
      <c r="I118" s="24">
        <v>730</v>
      </c>
      <c r="J118" s="24">
        <v>330</v>
      </c>
      <c r="K118" s="24">
        <v>124</v>
      </c>
      <c r="L118" s="74">
        <v>4368</v>
      </c>
      <c r="M118" s="77">
        <v>1585912.9500000002</v>
      </c>
      <c r="N118" s="77">
        <v>482814.8</v>
      </c>
      <c r="O118" s="77">
        <v>2079454.88</v>
      </c>
      <c r="P118" s="77">
        <v>1979910.51</v>
      </c>
      <c r="Q118" s="77">
        <v>584222.79999999993</v>
      </c>
      <c r="R118" s="77">
        <v>2491178.13</v>
      </c>
      <c r="S118" s="77">
        <v>1512844.7</v>
      </c>
      <c r="T118" s="77">
        <v>1914900.9</v>
      </c>
      <c r="U118" s="77">
        <v>2491473.7199999997</v>
      </c>
      <c r="V118" s="78">
        <v>15122713.390000001</v>
      </c>
    </row>
    <row r="119" spans="1:22" x14ac:dyDescent="0.25">
      <c r="A119" s="35">
        <v>317</v>
      </c>
      <c r="B119" s="28" t="s">
        <v>152</v>
      </c>
      <c r="C119" s="76">
        <v>138</v>
      </c>
      <c r="D119" s="24">
        <v>34</v>
      </c>
      <c r="E119" s="24">
        <v>221</v>
      </c>
      <c r="F119" s="24">
        <v>96</v>
      </c>
      <c r="G119" s="24">
        <v>121</v>
      </c>
      <c r="H119" s="24">
        <v>1261</v>
      </c>
      <c r="I119" s="24">
        <v>379</v>
      </c>
      <c r="J119" s="24">
        <v>235</v>
      </c>
      <c r="K119" s="24">
        <v>91</v>
      </c>
      <c r="L119" s="74">
        <v>2576</v>
      </c>
      <c r="M119" s="77">
        <v>1209149.1000000001</v>
      </c>
      <c r="N119" s="77">
        <v>315686.59999999998</v>
      </c>
      <c r="O119" s="77">
        <v>1714774.3599999999</v>
      </c>
      <c r="P119" s="77">
        <v>1275647.04</v>
      </c>
      <c r="Q119" s="77">
        <v>515992.39999999997</v>
      </c>
      <c r="R119" s="77">
        <v>1310544.69</v>
      </c>
      <c r="S119" s="77">
        <v>785435.80999999994</v>
      </c>
      <c r="T119" s="77">
        <v>1363641.5499999998</v>
      </c>
      <c r="U119" s="77">
        <v>1828420.23</v>
      </c>
      <c r="V119" s="78">
        <v>10319291.779999999</v>
      </c>
    </row>
    <row r="120" spans="1:22" x14ac:dyDescent="0.25">
      <c r="A120" s="35">
        <v>320</v>
      </c>
      <c r="B120" s="28" t="s">
        <v>153</v>
      </c>
      <c r="C120" s="76">
        <v>237</v>
      </c>
      <c r="D120" s="24">
        <v>53</v>
      </c>
      <c r="E120" s="24">
        <v>298</v>
      </c>
      <c r="F120" s="24">
        <v>177</v>
      </c>
      <c r="G120" s="24">
        <v>182</v>
      </c>
      <c r="H120" s="24">
        <v>3485</v>
      </c>
      <c r="I120" s="24">
        <v>1534</v>
      </c>
      <c r="J120" s="24">
        <v>940</v>
      </c>
      <c r="K120" s="24">
        <v>368</v>
      </c>
      <c r="L120" s="74">
        <v>7274</v>
      </c>
      <c r="M120" s="77">
        <v>2076582.1500000001</v>
      </c>
      <c r="N120" s="77">
        <v>492099.69999999995</v>
      </c>
      <c r="O120" s="77">
        <v>2312229.6800000002</v>
      </c>
      <c r="P120" s="77">
        <v>2351974.23</v>
      </c>
      <c r="Q120" s="77">
        <v>776120.79999999993</v>
      </c>
      <c r="R120" s="77">
        <v>3621925.65</v>
      </c>
      <c r="S120" s="77">
        <v>3179046.26</v>
      </c>
      <c r="T120" s="77">
        <v>5454566.1999999993</v>
      </c>
      <c r="U120" s="77">
        <v>7394051.0399999991</v>
      </c>
      <c r="V120" s="78">
        <v>27658595.709999997</v>
      </c>
    </row>
    <row r="121" spans="1:22" x14ac:dyDescent="0.25">
      <c r="A121" s="35">
        <v>322</v>
      </c>
      <c r="B121" s="28" t="s">
        <v>154</v>
      </c>
      <c r="C121" s="76">
        <v>292</v>
      </c>
      <c r="D121" s="24">
        <v>61</v>
      </c>
      <c r="E121" s="24">
        <v>367</v>
      </c>
      <c r="F121" s="24">
        <v>194</v>
      </c>
      <c r="G121" s="24">
        <v>178</v>
      </c>
      <c r="H121" s="24">
        <v>3305</v>
      </c>
      <c r="I121" s="24">
        <v>1259</v>
      </c>
      <c r="J121" s="24">
        <v>652</v>
      </c>
      <c r="K121" s="24">
        <v>332</v>
      </c>
      <c r="L121" s="74">
        <v>6640</v>
      </c>
      <c r="M121" s="77">
        <v>2558489.4000000004</v>
      </c>
      <c r="N121" s="77">
        <v>566378.9</v>
      </c>
      <c r="O121" s="77">
        <v>2847611.7199999997</v>
      </c>
      <c r="P121" s="77">
        <v>2577870.06</v>
      </c>
      <c r="Q121" s="77">
        <v>759063.2</v>
      </c>
      <c r="R121" s="77">
        <v>3434853.4499999997</v>
      </c>
      <c r="S121" s="77">
        <v>2609139.0099999998</v>
      </c>
      <c r="T121" s="77">
        <v>3783379.9599999995</v>
      </c>
      <c r="U121" s="77">
        <v>6670719.96</v>
      </c>
      <c r="V121" s="78">
        <v>25807505.66</v>
      </c>
    </row>
    <row r="122" spans="1:22" x14ac:dyDescent="0.25">
      <c r="A122" s="35">
        <v>398</v>
      </c>
      <c r="B122" s="28" t="s">
        <v>155</v>
      </c>
      <c r="C122" s="76">
        <v>6315</v>
      </c>
      <c r="D122" s="24">
        <v>1122</v>
      </c>
      <c r="E122" s="24">
        <v>7483</v>
      </c>
      <c r="F122" s="24">
        <v>3621</v>
      </c>
      <c r="G122" s="24">
        <v>3805</v>
      </c>
      <c r="H122" s="24">
        <v>68171</v>
      </c>
      <c r="I122" s="24">
        <v>17012</v>
      </c>
      <c r="J122" s="24">
        <v>9004</v>
      </c>
      <c r="K122" s="24">
        <v>3290</v>
      </c>
      <c r="L122" s="74">
        <v>119823</v>
      </c>
      <c r="M122" s="77">
        <v>55331714.250000007</v>
      </c>
      <c r="N122" s="77">
        <v>10417657.799999999</v>
      </c>
      <c r="O122" s="77">
        <v>58061794.280000001</v>
      </c>
      <c r="P122" s="77">
        <v>48115811.789999999</v>
      </c>
      <c r="Q122" s="77">
        <v>16226041.999999998</v>
      </c>
      <c r="R122" s="77">
        <v>70849438.590000004</v>
      </c>
      <c r="S122" s="77">
        <v>35255498.68</v>
      </c>
      <c r="T122" s="77">
        <v>52247780.919999994</v>
      </c>
      <c r="U122" s="77">
        <v>66104423.699999996</v>
      </c>
      <c r="V122" s="78">
        <v>412610162.00999999</v>
      </c>
    </row>
    <row r="123" spans="1:22" x14ac:dyDescent="0.25">
      <c r="A123" s="35">
        <v>399</v>
      </c>
      <c r="B123" s="28" t="s">
        <v>156</v>
      </c>
      <c r="C123" s="106">
        <v>551</v>
      </c>
      <c r="D123" s="106">
        <v>111</v>
      </c>
      <c r="E123" s="106">
        <v>731</v>
      </c>
      <c r="F123" s="106">
        <v>316</v>
      </c>
      <c r="G123" s="106">
        <v>282</v>
      </c>
      <c r="H123" s="106">
        <v>4204</v>
      </c>
      <c r="I123" s="106">
        <v>1085</v>
      </c>
      <c r="J123" s="106">
        <v>508</v>
      </c>
      <c r="K123" s="106">
        <v>229</v>
      </c>
      <c r="L123" s="74">
        <v>8017</v>
      </c>
      <c r="M123" s="77">
        <v>4827834.45</v>
      </c>
      <c r="N123" s="77">
        <v>1030623.8999999999</v>
      </c>
      <c r="O123" s="77">
        <v>5671945.96</v>
      </c>
      <c r="P123" s="77">
        <v>4199004.84</v>
      </c>
      <c r="Q123" s="77">
        <v>1202560.7999999998</v>
      </c>
      <c r="R123" s="77">
        <v>4369175.16</v>
      </c>
      <c r="S123" s="77">
        <v>2248543.15</v>
      </c>
      <c r="T123" s="77">
        <v>2947786.84</v>
      </c>
      <c r="U123" s="77">
        <v>4601189.37</v>
      </c>
      <c r="V123" s="78">
        <v>31098664.469999999</v>
      </c>
    </row>
    <row r="124" spans="1:22" x14ac:dyDescent="0.25">
      <c r="A124" s="35">
        <v>400</v>
      </c>
      <c r="B124" s="28" t="s">
        <v>157</v>
      </c>
      <c r="C124" s="76">
        <v>498</v>
      </c>
      <c r="D124" s="24">
        <v>113</v>
      </c>
      <c r="E124" s="24">
        <v>615</v>
      </c>
      <c r="F124" s="24">
        <v>290</v>
      </c>
      <c r="G124" s="24">
        <v>290</v>
      </c>
      <c r="H124" s="24">
        <v>4701</v>
      </c>
      <c r="I124" s="24">
        <v>1134</v>
      </c>
      <c r="J124" s="24">
        <v>666</v>
      </c>
      <c r="K124" s="24">
        <v>281</v>
      </c>
      <c r="L124" s="74">
        <v>8588</v>
      </c>
      <c r="M124" s="77">
        <v>4363451.1000000006</v>
      </c>
      <c r="N124" s="77">
        <v>1049193.7</v>
      </c>
      <c r="O124" s="77">
        <v>4771883.4000000004</v>
      </c>
      <c r="P124" s="77">
        <v>3853517.1</v>
      </c>
      <c r="Q124" s="77">
        <v>1236676</v>
      </c>
      <c r="R124" s="77">
        <v>4885702.29</v>
      </c>
      <c r="S124" s="77">
        <v>2350090.2599999998</v>
      </c>
      <c r="T124" s="77">
        <v>3864618.1799999997</v>
      </c>
      <c r="U124" s="77">
        <v>5646000.9299999997</v>
      </c>
      <c r="V124" s="78">
        <v>32021132.960000001</v>
      </c>
    </row>
    <row r="125" spans="1:22" x14ac:dyDescent="0.25">
      <c r="A125" s="35">
        <v>402</v>
      </c>
      <c r="B125" s="28" t="s">
        <v>158</v>
      </c>
      <c r="C125" s="76">
        <v>449</v>
      </c>
      <c r="D125" s="24">
        <v>73</v>
      </c>
      <c r="E125" s="24">
        <v>681</v>
      </c>
      <c r="F125" s="24">
        <v>355</v>
      </c>
      <c r="G125" s="24">
        <v>307</v>
      </c>
      <c r="H125" s="24">
        <v>4997</v>
      </c>
      <c r="I125" s="24">
        <v>1541</v>
      </c>
      <c r="J125" s="24">
        <v>748</v>
      </c>
      <c r="K125" s="24">
        <v>334</v>
      </c>
      <c r="L125" s="74">
        <v>9485</v>
      </c>
      <c r="M125" s="77">
        <v>3934115.5500000003</v>
      </c>
      <c r="N125" s="77">
        <v>677797.7</v>
      </c>
      <c r="O125" s="77">
        <v>5283987.96</v>
      </c>
      <c r="P125" s="77">
        <v>4717236.45</v>
      </c>
      <c r="Q125" s="77">
        <v>1309170.7999999998</v>
      </c>
      <c r="R125" s="77">
        <v>5193332.13</v>
      </c>
      <c r="S125" s="77">
        <v>3193552.9899999998</v>
      </c>
      <c r="T125" s="77">
        <v>4340442.04</v>
      </c>
      <c r="U125" s="77">
        <v>6710905.0199999996</v>
      </c>
      <c r="V125" s="78">
        <v>35360540.640000001</v>
      </c>
    </row>
    <row r="126" spans="1:22" x14ac:dyDescent="0.25">
      <c r="A126" s="35">
        <v>403</v>
      </c>
      <c r="B126" s="28" t="s">
        <v>159</v>
      </c>
      <c r="C126" s="76">
        <v>148</v>
      </c>
      <c r="D126" s="24">
        <v>29</v>
      </c>
      <c r="E126" s="24">
        <v>181</v>
      </c>
      <c r="F126" s="24">
        <v>78</v>
      </c>
      <c r="G126" s="24">
        <v>104</v>
      </c>
      <c r="H126" s="24">
        <v>1432</v>
      </c>
      <c r="I126" s="24">
        <v>551</v>
      </c>
      <c r="J126" s="24">
        <v>328</v>
      </c>
      <c r="K126" s="24">
        <v>145</v>
      </c>
      <c r="L126" s="74">
        <v>2996</v>
      </c>
      <c r="M126" s="77">
        <v>1296768.6000000001</v>
      </c>
      <c r="N126" s="77">
        <v>269262.09999999998</v>
      </c>
      <c r="O126" s="77">
        <v>1404407.96</v>
      </c>
      <c r="P126" s="77">
        <v>1036463.22</v>
      </c>
      <c r="Q126" s="77">
        <v>443497.6</v>
      </c>
      <c r="R126" s="77">
        <v>1488263.28</v>
      </c>
      <c r="S126" s="77">
        <v>1141886.8899999999</v>
      </c>
      <c r="T126" s="77">
        <v>1903295.44</v>
      </c>
      <c r="U126" s="77">
        <v>2913416.8499999996</v>
      </c>
      <c r="V126" s="78">
        <v>11897261.939999999</v>
      </c>
    </row>
    <row r="127" spans="1:22" x14ac:dyDescent="0.25">
      <c r="A127" s="35">
        <v>405</v>
      </c>
      <c r="B127" s="28" t="s">
        <v>160</v>
      </c>
      <c r="C127" s="76">
        <v>3602</v>
      </c>
      <c r="D127" s="24">
        <v>686</v>
      </c>
      <c r="E127" s="24">
        <v>4391</v>
      </c>
      <c r="F127" s="24">
        <v>2136</v>
      </c>
      <c r="G127" s="24">
        <v>2189</v>
      </c>
      <c r="H127" s="24">
        <v>42396</v>
      </c>
      <c r="I127" s="24">
        <v>9735</v>
      </c>
      <c r="J127" s="24">
        <v>5247</v>
      </c>
      <c r="K127" s="24">
        <v>2252</v>
      </c>
      <c r="L127" s="74">
        <v>72634</v>
      </c>
      <c r="M127" s="77">
        <v>31560543.900000002</v>
      </c>
      <c r="N127" s="77">
        <v>6369441.3999999994</v>
      </c>
      <c r="O127" s="77">
        <v>34070471.560000002</v>
      </c>
      <c r="P127" s="77">
        <v>28383146.640000001</v>
      </c>
      <c r="Q127" s="77">
        <v>9334771.5999999996</v>
      </c>
      <c r="R127" s="77">
        <v>44061738.839999996</v>
      </c>
      <c r="S127" s="77">
        <v>20174716.649999999</v>
      </c>
      <c r="T127" s="77">
        <v>30446924.309999999</v>
      </c>
      <c r="U127" s="77">
        <v>45248377.559999995</v>
      </c>
      <c r="V127" s="78">
        <v>249650132.46000001</v>
      </c>
    </row>
    <row r="128" spans="1:22" x14ac:dyDescent="0.25">
      <c r="A128" s="35">
        <v>407</v>
      </c>
      <c r="B128" s="28" t="s">
        <v>161</v>
      </c>
      <c r="C128" s="76">
        <v>132</v>
      </c>
      <c r="D128" s="24">
        <v>19</v>
      </c>
      <c r="E128" s="24">
        <v>177</v>
      </c>
      <c r="F128" s="24">
        <v>87</v>
      </c>
      <c r="G128" s="24">
        <v>73</v>
      </c>
      <c r="H128" s="24">
        <v>1348</v>
      </c>
      <c r="I128" s="24">
        <v>423</v>
      </c>
      <c r="J128" s="24">
        <v>226</v>
      </c>
      <c r="K128" s="24">
        <v>121</v>
      </c>
      <c r="L128" s="74">
        <v>2606</v>
      </c>
      <c r="M128" s="77">
        <v>1156577.4000000001</v>
      </c>
      <c r="N128" s="77">
        <v>176413.1</v>
      </c>
      <c r="O128" s="77">
        <v>1373371.32</v>
      </c>
      <c r="P128" s="77">
        <v>1156055.1299999999</v>
      </c>
      <c r="Q128" s="77">
        <v>311301.19999999995</v>
      </c>
      <c r="R128" s="77">
        <v>1400962.92</v>
      </c>
      <c r="S128" s="77">
        <v>876620.97</v>
      </c>
      <c r="T128" s="77">
        <v>1311416.98</v>
      </c>
      <c r="U128" s="77">
        <v>2431196.13</v>
      </c>
      <c r="V128" s="78">
        <v>10193915.149999999</v>
      </c>
    </row>
    <row r="129" spans="1:22" x14ac:dyDescent="0.25">
      <c r="A129" s="35">
        <v>408</v>
      </c>
      <c r="B129" s="28" t="s">
        <v>162</v>
      </c>
      <c r="C129" s="76">
        <v>904</v>
      </c>
      <c r="D129" s="24">
        <v>189</v>
      </c>
      <c r="E129" s="24">
        <v>1140</v>
      </c>
      <c r="F129" s="24">
        <v>573</v>
      </c>
      <c r="G129" s="24">
        <v>528</v>
      </c>
      <c r="H129" s="24">
        <v>7496</v>
      </c>
      <c r="I129" s="24">
        <v>1944</v>
      </c>
      <c r="J129" s="24">
        <v>1020</v>
      </c>
      <c r="K129" s="24">
        <v>484</v>
      </c>
      <c r="L129" s="74">
        <v>14278</v>
      </c>
      <c r="M129" s="77">
        <v>7920802.8000000007</v>
      </c>
      <c r="N129" s="77">
        <v>1754846.0999999999</v>
      </c>
      <c r="O129" s="77">
        <v>8845442.4000000004</v>
      </c>
      <c r="P129" s="77">
        <v>7614018.2699999996</v>
      </c>
      <c r="Q129" s="77">
        <v>2251603.1999999997</v>
      </c>
      <c r="R129" s="77">
        <v>7790517.8399999999</v>
      </c>
      <c r="S129" s="77">
        <v>4028726.1599999997</v>
      </c>
      <c r="T129" s="77">
        <v>5918784.5999999996</v>
      </c>
      <c r="U129" s="77">
        <v>9724784.5199999996</v>
      </c>
      <c r="V129" s="78">
        <v>55849525.890000001</v>
      </c>
    </row>
    <row r="130" spans="1:22" x14ac:dyDescent="0.25">
      <c r="A130" s="35">
        <v>410</v>
      </c>
      <c r="B130" s="28" t="s">
        <v>163</v>
      </c>
      <c r="C130" s="76">
        <v>1514</v>
      </c>
      <c r="D130" s="24">
        <v>318</v>
      </c>
      <c r="E130" s="24">
        <v>1853</v>
      </c>
      <c r="F130" s="24">
        <v>857</v>
      </c>
      <c r="G130" s="24">
        <v>702</v>
      </c>
      <c r="H130" s="24">
        <v>9902</v>
      </c>
      <c r="I130" s="24">
        <v>2256</v>
      </c>
      <c r="J130" s="24">
        <v>1091</v>
      </c>
      <c r="K130" s="24">
        <v>410</v>
      </c>
      <c r="L130" s="74">
        <v>18903</v>
      </c>
      <c r="M130" s="77">
        <v>13265592.300000001</v>
      </c>
      <c r="N130" s="77">
        <v>2952598.1999999997</v>
      </c>
      <c r="O130" s="77">
        <v>14377723.48</v>
      </c>
      <c r="P130" s="77">
        <v>11387807.43</v>
      </c>
      <c r="Q130" s="77">
        <v>2993608.8</v>
      </c>
      <c r="R130" s="77">
        <v>10291049.58</v>
      </c>
      <c r="S130" s="77">
        <v>4675311.84</v>
      </c>
      <c r="T130" s="77">
        <v>6330778.4299999997</v>
      </c>
      <c r="U130" s="77">
        <v>8237937.2999999998</v>
      </c>
      <c r="V130" s="78">
        <v>74512407.359999999</v>
      </c>
    </row>
    <row r="131" spans="1:22" x14ac:dyDescent="0.25">
      <c r="A131" s="35">
        <v>416</v>
      </c>
      <c r="B131" s="28" t="s">
        <v>164</v>
      </c>
      <c r="C131" s="76">
        <v>169</v>
      </c>
      <c r="D131" s="24">
        <v>41</v>
      </c>
      <c r="E131" s="24">
        <v>256</v>
      </c>
      <c r="F131" s="24">
        <v>89</v>
      </c>
      <c r="G131" s="24">
        <v>102</v>
      </c>
      <c r="H131" s="24">
        <v>1551</v>
      </c>
      <c r="I131" s="24">
        <v>434</v>
      </c>
      <c r="J131" s="24">
        <v>233</v>
      </c>
      <c r="K131" s="24">
        <v>96</v>
      </c>
      <c r="L131" s="74">
        <v>2971</v>
      </c>
      <c r="M131" s="77">
        <v>1480769.55</v>
      </c>
      <c r="N131" s="77">
        <v>380680.89999999997</v>
      </c>
      <c r="O131" s="77">
        <v>1986344.96</v>
      </c>
      <c r="P131" s="77">
        <v>1182631.1099999999</v>
      </c>
      <c r="Q131" s="77">
        <v>434968.8</v>
      </c>
      <c r="R131" s="77">
        <v>1611938.79</v>
      </c>
      <c r="S131" s="77">
        <v>899417.25999999989</v>
      </c>
      <c r="T131" s="77">
        <v>1352036.0899999999</v>
      </c>
      <c r="U131" s="77">
        <v>1928882.88</v>
      </c>
      <c r="V131" s="78">
        <v>11257670.34</v>
      </c>
    </row>
    <row r="132" spans="1:22" x14ac:dyDescent="0.25">
      <c r="A132" s="35">
        <v>418</v>
      </c>
      <c r="B132" s="28" t="s">
        <v>165</v>
      </c>
      <c r="C132" s="76">
        <v>1811</v>
      </c>
      <c r="D132" s="24">
        <v>400</v>
      </c>
      <c r="E132" s="24">
        <v>2389</v>
      </c>
      <c r="F132" s="24">
        <v>1093</v>
      </c>
      <c r="G132" s="24">
        <v>916</v>
      </c>
      <c r="H132" s="24">
        <v>13010</v>
      </c>
      <c r="I132" s="24">
        <v>2348</v>
      </c>
      <c r="J132" s="24">
        <v>1144</v>
      </c>
      <c r="K132" s="24">
        <v>412</v>
      </c>
      <c r="L132" s="74">
        <v>23523</v>
      </c>
      <c r="M132" s="77">
        <v>15867891.450000001</v>
      </c>
      <c r="N132" s="77">
        <v>3713960</v>
      </c>
      <c r="O132" s="77">
        <v>18536633.239999998</v>
      </c>
      <c r="P132" s="77">
        <v>14523773.07</v>
      </c>
      <c r="Q132" s="77">
        <v>3906190.3999999994</v>
      </c>
      <c r="R132" s="77">
        <v>13521162.9</v>
      </c>
      <c r="S132" s="77">
        <v>4865971.72</v>
      </c>
      <c r="T132" s="77">
        <v>6638323.1199999992</v>
      </c>
      <c r="U132" s="77">
        <v>8278122.3599999994</v>
      </c>
      <c r="V132" s="78">
        <v>89852028.260000005</v>
      </c>
    </row>
    <row r="133" spans="1:22" x14ac:dyDescent="0.25">
      <c r="A133" s="35">
        <v>420</v>
      </c>
      <c r="B133" s="28" t="s">
        <v>166</v>
      </c>
      <c r="C133" s="76">
        <v>413</v>
      </c>
      <c r="D133" s="24">
        <v>83</v>
      </c>
      <c r="E133" s="24">
        <v>582</v>
      </c>
      <c r="F133" s="24">
        <v>297</v>
      </c>
      <c r="G133" s="24">
        <v>277</v>
      </c>
      <c r="H133" s="24">
        <v>4901</v>
      </c>
      <c r="I133" s="24">
        <v>1578</v>
      </c>
      <c r="J133" s="24">
        <v>926</v>
      </c>
      <c r="K133" s="24">
        <v>397</v>
      </c>
      <c r="L133" s="74">
        <v>9454</v>
      </c>
      <c r="M133" s="77">
        <v>3618685.35</v>
      </c>
      <c r="N133" s="77">
        <v>770646.7</v>
      </c>
      <c r="O133" s="77">
        <v>4515831.12</v>
      </c>
      <c r="P133" s="77">
        <v>3946533.03</v>
      </c>
      <c r="Q133" s="77">
        <v>1181238.7999999998</v>
      </c>
      <c r="R133" s="77">
        <v>5093560.29</v>
      </c>
      <c r="S133" s="77">
        <v>3270231.42</v>
      </c>
      <c r="T133" s="77">
        <v>5373327.9799999995</v>
      </c>
      <c r="U133" s="77">
        <v>7976734.4099999992</v>
      </c>
      <c r="V133" s="78">
        <v>35746789.100000001</v>
      </c>
    </row>
    <row r="134" spans="1:22" x14ac:dyDescent="0.25">
      <c r="A134" s="35">
        <v>421</v>
      </c>
      <c r="B134" s="28" t="s">
        <v>167</v>
      </c>
      <c r="C134" s="76">
        <v>37</v>
      </c>
      <c r="D134" s="24">
        <v>12</v>
      </c>
      <c r="E134" s="24">
        <v>36</v>
      </c>
      <c r="F134" s="24">
        <v>19</v>
      </c>
      <c r="G134" s="24">
        <v>28</v>
      </c>
      <c r="H134" s="24">
        <v>357</v>
      </c>
      <c r="I134" s="24">
        <v>132</v>
      </c>
      <c r="J134" s="24">
        <v>64</v>
      </c>
      <c r="K134" s="24">
        <v>34</v>
      </c>
      <c r="L134" s="74">
        <v>719</v>
      </c>
      <c r="M134" s="77">
        <v>324192.15000000002</v>
      </c>
      <c r="N134" s="77">
        <v>111418.79999999999</v>
      </c>
      <c r="O134" s="77">
        <v>279329.76</v>
      </c>
      <c r="P134" s="77">
        <v>252471.81</v>
      </c>
      <c r="Q134" s="77">
        <v>119403.19999999998</v>
      </c>
      <c r="R134" s="77">
        <v>371026.52999999997</v>
      </c>
      <c r="S134" s="77">
        <v>273555.48</v>
      </c>
      <c r="T134" s="77">
        <v>371374.72</v>
      </c>
      <c r="U134" s="77">
        <v>683146.02</v>
      </c>
      <c r="V134" s="78">
        <v>2785918.47</v>
      </c>
    </row>
    <row r="135" spans="1:22" x14ac:dyDescent="0.25">
      <c r="A135" s="35">
        <v>422</v>
      </c>
      <c r="B135" s="28" t="s">
        <v>168</v>
      </c>
      <c r="C135" s="76">
        <v>363</v>
      </c>
      <c r="D135" s="24">
        <v>73</v>
      </c>
      <c r="E135" s="24">
        <v>507</v>
      </c>
      <c r="F135" s="24">
        <v>239</v>
      </c>
      <c r="G135" s="24">
        <v>271</v>
      </c>
      <c r="H135" s="24">
        <v>5388</v>
      </c>
      <c r="I135" s="24">
        <v>2327</v>
      </c>
      <c r="J135" s="24">
        <v>1218</v>
      </c>
      <c r="K135" s="24">
        <v>498</v>
      </c>
      <c r="L135" s="74">
        <v>10884</v>
      </c>
      <c r="M135" s="77">
        <v>3180587.85</v>
      </c>
      <c r="N135" s="77">
        <v>677797.7</v>
      </c>
      <c r="O135" s="77">
        <v>3933894.12</v>
      </c>
      <c r="P135" s="77">
        <v>3175829.61</v>
      </c>
      <c r="Q135" s="77">
        <v>1155652.3999999999</v>
      </c>
      <c r="R135" s="77">
        <v>5599694.5199999996</v>
      </c>
      <c r="S135" s="77">
        <v>4822451.5299999993</v>
      </c>
      <c r="T135" s="77">
        <v>7067725.1399999997</v>
      </c>
      <c r="U135" s="77">
        <v>10006079.939999999</v>
      </c>
      <c r="V135" s="78">
        <v>39619712.809999995</v>
      </c>
    </row>
    <row r="136" spans="1:22" x14ac:dyDescent="0.25">
      <c r="A136" s="35">
        <v>423</v>
      </c>
      <c r="B136" s="28" t="s">
        <v>169</v>
      </c>
      <c r="C136" s="76">
        <v>1356</v>
      </c>
      <c r="D136" s="24">
        <v>271</v>
      </c>
      <c r="E136" s="24">
        <v>1771</v>
      </c>
      <c r="F136" s="24">
        <v>831</v>
      </c>
      <c r="G136" s="24">
        <v>790</v>
      </c>
      <c r="H136" s="24">
        <v>11124</v>
      </c>
      <c r="I136" s="24">
        <v>2280</v>
      </c>
      <c r="J136" s="24">
        <v>1141</v>
      </c>
      <c r="K136" s="24">
        <v>430</v>
      </c>
      <c r="L136" s="74">
        <v>19994</v>
      </c>
      <c r="M136" s="77">
        <v>11881204.200000001</v>
      </c>
      <c r="N136" s="77">
        <v>2516207.9</v>
      </c>
      <c r="O136" s="77">
        <v>13741472.359999999</v>
      </c>
      <c r="P136" s="77">
        <v>11042319.689999999</v>
      </c>
      <c r="Q136" s="77">
        <v>3368875.9999999995</v>
      </c>
      <c r="R136" s="77">
        <v>11561061.959999999</v>
      </c>
      <c r="S136" s="77">
        <v>4725049.1999999993</v>
      </c>
      <c r="T136" s="77">
        <v>6620914.9299999997</v>
      </c>
      <c r="U136" s="77">
        <v>8639787.9000000004</v>
      </c>
      <c r="V136" s="78">
        <v>74096894.140000001</v>
      </c>
    </row>
    <row r="137" spans="1:22" x14ac:dyDescent="0.25">
      <c r="A137" s="28">
        <v>425</v>
      </c>
      <c r="B137" s="28" t="s">
        <v>170</v>
      </c>
      <c r="C137" s="106">
        <v>1057</v>
      </c>
      <c r="D137" s="74">
        <v>245</v>
      </c>
      <c r="E137" s="74">
        <v>1493</v>
      </c>
      <c r="F137" s="74">
        <v>710</v>
      </c>
      <c r="G137" s="74">
        <v>596</v>
      </c>
      <c r="H137" s="74">
        <v>5059</v>
      </c>
      <c r="I137" s="74">
        <v>608</v>
      </c>
      <c r="J137" s="74">
        <v>300</v>
      </c>
      <c r="K137" s="74">
        <v>123</v>
      </c>
      <c r="L137" s="74">
        <v>10191</v>
      </c>
      <c r="M137" s="77">
        <v>9261381.1500000004</v>
      </c>
      <c r="N137" s="77">
        <v>2274800.5</v>
      </c>
      <c r="O137" s="77">
        <v>11584425.879999999</v>
      </c>
      <c r="P137" s="77">
        <v>9434472.9000000004</v>
      </c>
      <c r="Q137" s="77">
        <v>2541582.4</v>
      </c>
      <c r="R137" s="77">
        <v>5257768.1099999994</v>
      </c>
      <c r="S137" s="77">
        <v>1260013.1199999999</v>
      </c>
      <c r="T137" s="77">
        <v>1740818.9999999998</v>
      </c>
      <c r="U137" s="77">
        <v>2471381.19</v>
      </c>
      <c r="V137" s="78">
        <v>45826644.249999993</v>
      </c>
    </row>
    <row r="138" spans="1:22" x14ac:dyDescent="0.25">
      <c r="A138" s="35">
        <v>426</v>
      </c>
      <c r="B138" s="28" t="s">
        <v>171</v>
      </c>
      <c r="C138" s="76">
        <v>770</v>
      </c>
      <c r="D138" s="24">
        <v>169</v>
      </c>
      <c r="E138" s="24">
        <v>982</v>
      </c>
      <c r="F138" s="24">
        <v>452</v>
      </c>
      <c r="G138" s="24">
        <v>377</v>
      </c>
      <c r="H138" s="24">
        <v>6707</v>
      </c>
      <c r="I138" s="24">
        <v>1607</v>
      </c>
      <c r="J138" s="24">
        <v>730</v>
      </c>
      <c r="K138" s="24">
        <v>290</v>
      </c>
      <c r="L138" s="74">
        <v>12084</v>
      </c>
      <c r="M138" s="77">
        <v>6746701.5000000009</v>
      </c>
      <c r="N138" s="77">
        <v>1569148.0999999999</v>
      </c>
      <c r="O138" s="77">
        <v>7619495.1200000001</v>
      </c>
      <c r="P138" s="77">
        <v>6006171.4799999995</v>
      </c>
      <c r="Q138" s="77">
        <v>1607678.7999999998</v>
      </c>
      <c r="R138" s="77">
        <v>6970518.0299999993</v>
      </c>
      <c r="S138" s="77">
        <v>3330330.73</v>
      </c>
      <c r="T138" s="77">
        <v>4235992.8999999994</v>
      </c>
      <c r="U138" s="77">
        <v>5826833.6999999993</v>
      </c>
      <c r="V138" s="78">
        <v>43912870.359999999</v>
      </c>
    </row>
    <row r="139" spans="1:22" x14ac:dyDescent="0.25">
      <c r="A139" s="35">
        <v>430</v>
      </c>
      <c r="B139" s="28" t="s">
        <v>172</v>
      </c>
      <c r="C139" s="76">
        <v>716</v>
      </c>
      <c r="D139" s="24">
        <v>146</v>
      </c>
      <c r="E139" s="24">
        <v>958</v>
      </c>
      <c r="F139" s="24">
        <v>517</v>
      </c>
      <c r="G139" s="24">
        <v>535</v>
      </c>
      <c r="H139" s="24">
        <v>8267</v>
      </c>
      <c r="I139" s="24">
        <v>2589</v>
      </c>
      <c r="J139" s="24">
        <v>1397</v>
      </c>
      <c r="K139" s="24">
        <v>750</v>
      </c>
      <c r="L139" s="74">
        <v>15875</v>
      </c>
      <c r="M139" s="77">
        <v>6273556.2000000002</v>
      </c>
      <c r="N139" s="77">
        <v>1355595.4</v>
      </c>
      <c r="O139" s="77">
        <v>7433275.2800000003</v>
      </c>
      <c r="P139" s="77">
        <v>6869890.8300000001</v>
      </c>
      <c r="Q139" s="77">
        <v>2281454</v>
      </c>
      <c r="R139" s="77">
        <v>8591810.4299999997</v>
      </c>
      <c r="S139" s="77">
        <v>5365417.71</v>
      </c>
      <c r="T139" s="77">
        <v>8106413.8099999996</v>
      </c>
      <c r="U139" s="77">
        <v>15069397.5</v>
      </c>
      <c r="V139" s="78">
        <v>61346811.160000004</v>
      </c>
    </row>
    <row r="140" spans="1:22" x14ac:dyDescent="0.25">
      <c r="A140" s="35">
        <v>433</v>
      </c>
      <c r="B140" s="28" t="s">
        <v>173</v>
      </c>
      <c r="C140" s="76">
        <v>395</v>
      </c>
      <c r="D140" s="24">
        <v>84</v>
      </c>
      <c r="E140" s="24">
        <v>630</v>
      </c>
      <c r="F140" s="24">
        <v>342</v>
      </c>
      <c r="G140" s="24">
        <v>293</v>
      </c>
      <c r="H140" s="24">
        <v>4115</v>
      </c>
      <c r="I140" s="24">
        <v>1142</v>
      </c>
      <c r="J140" s="24">
        <v>625</v>
      </c>
      <c r="K140" s="24">
        <v>202</v>
      </c>
      <c r="L140" s="74">
        <v>7828</v>
      </c>
      <c r="M140" s="77">
        <v>3460970.2500000005</v>
      </c>
      <c r="N140" s="77">
        <v>779931.6</v>
      </c>
      <c r="O140" s="77">
        <v>4888270.8</v>
      </c>
      <c r="P140" s="77">
        <v>4544492.58</v>
      </c>
      <c r="Q140" s="77">
        <v>1249469.2</v>
      </c>
      <c r="R140" s="77">
        <v>4276678.3499999996</v>
      </c>
      <c r="S140" s="77">
        <v>2366669.38</v>
      </c>
      <c r="T140" s="77">
        <v>3626706.2499999995</v>
      </c>
      <c r="U140" s="77">
        <v>4058691.0599999996</v>
      </c>
      <c r="V140" s="78">
        <v>29251879.469999999</v>
      </c>
    </row>
    <row r="141" spans="1:22" x14ac:dyDescent="0.25">
      <c r="A141" s="35">
        <v>434</v>
      </c>
      <c r="B141" s="28" t="s">
        <v>174</v>
      </c>
      <c r="C141" s="76">
        <v>631</v>
      </c>
      <c r="D141" s="24">
        <v>134</v>
      </c>
      <c r="E141" s="24">
        <v>909</v>
      </c>
      <c r="F141" s="24">
        <v>481</v>
      </c>
      <c r="G141" s="24">
        <v>436</v>
      </c>
      <c r="H141" s="24">
        <v>7886</v>
      </c>
      <c r="I141" s="24">
        <v>2523</v>
      </c>
      <c r="J141" s="24">
        <v>1242</v>
      </c>
      <c r="K141" s="24">
        <v>530</v>
      </c>
      <c r="L141" s="74">
        <v>14772</v>
      </c>
      <c r="M141" s="77">
        <v>5528790.4500000002</v>
      </c>
      <c r="N141" s="77">
        <v>1244176.5999999999</v>
      </c>
      <c r="O141" s="77">
        <v>7053076.4399999995</v>
      </c>
      <c r="P141" s="77">
        <v>6391523.1899999995</v>
      </c>
      <c r="Q141" s="77">
        <v>1859278.4</v>
      </c>
      <c r="R141" s="77">
        <v>8195840.9399999995</v>
      </c>
      <c r="S141" s="77">
        <v>5228639.97</v>
      </c>
      <c r="T141" s="77">
        <v>7206990.6599999992</v>
      </c>
      <c r="U141" s="77">
        <v>10649040.899999999</v>
      </c>
      <c r="V141" s="78">
        <v>53357357.54999999</v>
      </c>
    </row>
    <row r="142" spans="1:22" x14ac:dyDescent="0.25">
      <c r="A142" s="35">
        <v>435</v>
      </c>
      <c r="B142" s="28" t="s">
        <v>175</v>
      </c>
      <c r="C142" s="76">
        <v>18</v>
      </c>
      <c r="D142" s="24">
        <v>5</v>
      </c>
      <c r="E142" s="24">
        <v>26</v>
      </c>
      <c r="F142" s="24">
        <v>14</v>
      </c>
      <c r="G142" s="24">
        <v>15</v>
      </c>
      <c r="H142" s="24">
        <v>320</v>
      </c>
      <c r="I142" s="24">
        <v>160</v>
      </c>
      <c r="J142" s="24">
        <v>86</v>
      </c>
      <c r="K142" s="24">
        <v>46</v>
      </c>
      <c r="L142" s="74">
        <v>690</v>
      </c>
      <c r="M142" s="77">
        <v>157715.1</v>
      </c>
      <c r="N142" s="77">
        <v>46424.5</v>
      </c>
      <c r="O142" s="77">
        <v>201738.16</v>
      </c>
      <c r="P142" s="77">
        <v>186031.86</v>
      </c>
      <c r="Q142" s="77">
        <v>63965.999999999993</v>
      </c>
      <c r="R142" s="77">
        <v>332572.79999999999</v>
      </c>
      <c r="S142" s="77">
        <v>331582.39999999997</v>
      </c>
      <c r="T142" s="77">
        <v>499034.77999999997</v>
      </c>
      <c r="U142" s="77">
        <v>924256.37999999989</v>
      </c>
      <c r="V142" s="78">
        <v>2743321.9799999995</v>
      </c>
    </row>
    <row r="143" spans="1:22" x14ac:dyDescent="0.25">
      <c r="A143" s="35">
        <v>436</v>
      </c>
      <c r="B143" s="28" t="s">
        <v>176</v>
      </c>
      <c r="C143" s="76">
        <v>178</v>
      </c>
      <c r="D143" s="24">
        <v>41</v>
      </c>
      <c r="E143" s="24">
        <v>259</v>
      </c>
      <c r="F143" s="24">
        <v>137</v>
      </c>
      <c r="G143" s="24">
        <v>99</v>
      </c>
      <c r="H143" s="24">
        <v>934</v>
      </c>
      <c r="I143" s="24">
        <v>225</v>
      </c>
      <c r="J143" s="24">
        <v>103</v>
      </c>
      <c r="K143" s="24">
        <v>44</v>
      </c>
      <c r="L143" s="74">
        <v>2020</v>
      </c>
      <c r="M143" s="77">
        <v>1559627.1</v>
      </c>
      <c r="N143" s="77">
        <v>380680.89999999997</v>
      </c>
      <c r="O143" s="77">
        <v>2009622.44</v>
      </c>
      <c r="P143" s="77">
        <v>1820454.63</v>
      </c>
      <c r="Q143" s="77">
        <v>422175.6</v>
      </c>
      <c r="R143" s="77">
        <v>970696.86</v>
      </c>
      <c r="S143" s="77">
        <v>466287.75</v>
      </c>
      <c r="T143" s="77">
        <v>597681.18999999994</v>
      </c>
      <c r="U143" s="77">
        <v>884071.32</v>
      </c>
      <c r="V143" s="78">
        <v>9111297.790000001</v>
      </c>
    </row>
    <row r="144" spans="1:22" x14ac:dyDescent="0.25">
      <c r="A144" s="35">
        <v>440</v>
      </c>
      <c r="B144" s="28" t="s">
        <v>177</v>
      </c>
      <c r="C144" s="76">
        <v>638</v>
      </c>
      <c r="D144" s="24">
        <v>120</v>
      </c>
      <c r="E144" s="24">
        <v>637</v>
      </c>
      <c r="F144" s="24">
        <v>286</v>
      </c>
      <c r="G144" s="24">
        <v>266</v>
      </c>
      <c r="H144" s="24">
        <v>2682</v>
      </c>
      <c r="I144" s="24">
        <v>453</v>
      </c>
      <c r="J144" s="24">
        <v>224</v>
      </c>
      <c r="K144" s="24">
        <v>111</v>
      </c>
      <c r="L144" s="74">
        <v>5417</v>
      </c>
      <c r="M144" s="77">
        <v>5590124.1000000006</v>
      </c>
      <c r="N144" s="77">
        <v>1114188</v>
      </c>
      <c r="O144" s="77">
        <v>4942584.92</v>
      </c>
      <c r="P144" s="77">
        <v>3800365.14</v>
      </c>
      <c r="Q144" s="77">
        <v>1134330.3999999999</v>
      </c>
      <c r="R144" s="77">
        <v>2787375.78</v>
      </c>
      <c r="S144" s="77">
        <v>938792.66999999993</v>
      </c>
      <c r="T144" s="77">
        <v>1299811.52</v>
      </c>
      <c r="U144" s="77">
        <v>2230270.83</v>
      </c>
      <c r="V144" s="78">
        <v>23837843.359999999</v>
      </c>
    </row>
    <row r="145" spans="1:22" x14ac:dyDescent="0.25">
      <c r="A145" s="35">
        <v>441</v>
      </c>
      <c r="B145" s="28" t="s">
        <v>178</v>
      </c>
      <c r="C145" s="76">
        <v>183</v>
      </c>
      <c r="D145" s="24">
        <v>25</v>
      </c>
      <c r="E145" s="24">
        <v>281</v>
      </c>
      <c r="F145" s="24">
        <v>136</v>
      </c>
      <c r="G145" s="24">
        <v>129</v>
      </c>
      <c r="H145" s="24">
        <v>2298</v>
      </c>
      <c r="I145" s="24">
        <v>885</v>
      </c>
      <c r="J145" s="24">
        <v>458</v>
      </c>
      <c r="K145" s="24">
        <v>241</v>
      </c>
      <c r="L145" s="74">
        <v>4636</v>
      </c>
      <c r="M145" s="77">
        <v>1603436.85</v>
      </c>
      <c r="N145" s="77">
        <v>232122.5</v>
      </c>
      <c r="O145" s="77">
        <v>2180323.96</v>
      </c>
      <c r="P145" s="77">
        <v>1807166.64</v>
      </c>
      <c r="Q145" s="77">
        <v>550107.6</v>
      </c>
      <c r="R145" s="77">
        <v>2388288.42</v>
      </c>
      <c r="S145" s="77">
        <v>1834065.15</v>
      </c>
      <c r="T145" s="77">
        <v>2657650.34</v>
      </c>
      <c r="U145" s="77">
        <v>4842299.7299999995</v>
      </c>
      <c r="V145" s="78">
        <v>18095461.189999998</v>
      </c>
    </row>
    <row r="146" spans="1:22" x14ac:dyDescent="0.25">
      <c r="A146" s="35">
        <v>444</v>
      </c>
      <c r="B146" s="28" t="s">
        <v>179</v>
      </c>
      <c r="C146" s="76">
        <v>2340</v>
      </c>
      <c r="D146" s="24">
        <v>463</v>
      </c>
      <c r="E146" s="24">
        <v>3417</v>
      </c>
      <c r="F146" s="24">
        <v>1759</v>
      </c>
      <c r="G146" s="24">
        <v>1704</v>
      </c>
      <c r="H146" s="24">
        <v>25227</v>
      </c>
      <c r="I146" s="24">
        <v>6501</v>
      </c>
      <c r="J146" s="24">
        <v>3347</v>
      </c>
      <c r="K146" s="24">
        <v>1207</v>
      </c>
      <c r="L146" s="74">
        <v>45965</v>
      </c>
      <c r="M146" s="77">
        <v>20502963</v>
      </c>
      <c r="N146" s="77">
        <v>4298908.7</v>
      </c>
      <c r="O146" s="77">
        <v>26513049.719999999</v>
      </c>
      <c r="P146" s="77">
        <v>23373574.41</v>
      </c>
      <c r="Q146" s="77">
        <v>7266537.5999999996</v>
      </c>
      <c r="R146" s="77">
        <v>26218168.829999998</v>
      </c>
      <c r="S146" s="77">
        <v>13472607.389999999</v>
      </c>
      <c r="T146" s="77">
        <v>19421737.309999999</v>
      </c>
      <c r="U146" s="77">
        <v>24251683.709999997</v>
      </c>
      <c r="V146" s="78">
        <v>165319230.66999999</v>
      </c>
    </row>
    <row r="147" spans="1:22" x14ac:dyDescent="0.25">
      <c r="A147" s="35">
        <v>445</v>
      </c>
      <c r="B147" s="28" t="s">
        <v>180</v>
      </c>
      <c r="C147" s="76">
        <v>726</v>
      </c>
      <c r="D147" s="24">
        <v>176</v>
      </c>
      <c r="E147" s="24">
        <v>1071</v>
      </c>
      <c r="F147" s="24">
        <v>525</v>
      </c>
      <c r="G147" s="24">
        <v>524</v>
      </c>
      <c r="H147" s="24">
        <v>7914</v>
      </c>
      <c r="I147" s="24">
        <v>2453</v>
      </c>
      <c r="J147" s="24">
        <v>1235</v>
      </c>
      <c r="K147" s="24">
        <v>508</v>
      </c>
      <c r="L147" s="74">
        <v>15132</v>
      </c>
      <c r="M147" s="77">
        <v>6361175.7000000002</v>
      </c>
      <c r="N147" s="77">
        <v>1634142.4</v>
      </c>
      <c r="O147" s="77">
        <v>8310060.3599999994</v>
      </c>
      <c r="P147" s="77">
        <v>6976194.75</v>
      </c>
      <c r="Q147" s="77">
        <v>2234545.5999999996</v>
      </c>
      <c r="R147" s="77">
        <v>8224941.0599999996</v>
      </c>
      <c r="S147" s="77">
        <v>5083572.67</v>
      </c>
      <c r="T147" s="77">
        <v>7166371.5499999998</v>
      </c>
      <c r="U147" s="77">
        <v>10207005.24</v>
      </c>
      <c r="V147" s="78">
        <v>56198009.330000006</v>
      </c>
    </row>
    <row r="148" spans="1:22" x14ac:dyDescent="0.25">
      <c r="A148" s="35">
        <v>475</v>
      </c>
      <c r="B148" s="28" t="s">
        <v>181</v>
      </c>
      <c r="C148" s="76">
        <v>306</v>
      </c>
      <c r="D148" s="24">
        <v>60</v>
      </c>
      <c r="E148" s="24">
        <v>373</v>
      </c>
      <c r="F148" s="24">
        <v>142</v>
      </c>
      <c r="G148" s="24">
        <v>155</v>
      </c>
      <c r="H148" s="24">
        <v>2885</v>
      </c>
      <c r="I148" s="24">
        <v>793</v>
      </c>
      <c r="J148" s="24">
        <v>521</v>
      </c>
      <c r="K148" s="24">
        <v>240</v>
      </c>
      <c r="L148" s="74">
        <v>5475</v>
      </c>
      <c r="M148" s="77">
        <v>2681156.7000000002</v>
      </c>
      <c r="N148" s="77">
        <v>557094</v>
      </c>
      <c r="O148" s="77">
        <v>2894166.68</v>
      </c>
      <c r="P148" s="77">
        <v>1886894.58</v>
      </c>
      <c r="Q148" s="77">
        <v>660982</v>
      </c>
      <c r="R148" s="77">
        <v>2998351.65</v>
      </c>
      <c r="S148" s="77">
        <v>1643405.2699999998</v>
      </c>
      <c r="T148" s="77">
        <v>3023222.3299999996</v>
      </c>
      <c r="U148" s="77">
        <v>4822207.1999999993</v>
      </c>
      <c r="V148" s="78">
        <v>21167480.41</v>
      </c>
    </row>
    <row r="149" spans="1:22" x14ac:dyDescent="0.25">
      <c r="A149" s="35">
        <v>480</v>
      </c>
      <c r="B149" s="28" t="s">
        <v>182</v>
      </c>
      <c r="C149" s="76">
        <v>103</v>
      </c>
      <c r="D149" s="24">
        <v>22</v>
      </c>
      <c r="E149" s="24">
        <v>157</v>
      </c>
      <c r="F149" s="24">
        <v>55</v>
      </c>
      <c r="G149" s="24">
        <v>59</v>
      </c>
      <c r="H149" s="24">
        <v>1068</v>
      </c>
      <c r="I149" s="24">
        <v>315</v>
      </c>
      <c r="J149" s="24">
        <v>165</v>
      </c>
      <c r="K149" s="24">
        <v>69</v>
      </c>
      <c r="L149" s="74">
        <v>2013</v>
      </c>
      <c r="M149" s="77">
        <v>902480.85000000009</v>
      </c>
      <c r="N149" s="77">
        <v>204267.8</v>
      </c>
      <c r="O149" s="77">
        <v>1218188.1199999999</v>
      </c>
      <c r="P149" s="77">
        <v>730839.45</v>
      </c>
      <c r="Q149" s="77">
        <v>251599.59999999998</v>
      </c>
      <c r="R149" s="77">
        <v>1109961.72</v>
      </c>
      <c r="S149" s="77">
        <v>652802.85</v>
      </c>
      <c r="T149" s="77">
        <v>957450.45</v>
      </c>
      <c r="U149" s="77">
        <v>1386384.5699999998</v>
      </c>
      <c r="V149" s="78">
        <v>7413975.4100000001</v>
      </c>
    </row>
    <row r="150" spans="1:22" x14ac:dyDescent="0.25">
      <c r="A150" s="35">
        <v>481</v>
      </c>
      <c r="B150" s="28" t="s">
        <v>183</v>
      </c>
      <c r="C150" s="76">
        <v>663</v>
      </c>
      <c r="D150" s="24">
        <v>118</v>
      </c>
      <c r="E150" s="24">
        <v>864</v>
      </c>
      <c r="F150" s="24">
        <v>451</v>
      </c>
      <c r="G150" s="24">
        <v>360</v>
      </c>
      <c r="H150" s="24">
        <v>5308</v>
      </c>
      <c r="I150" s="24">
        <v>1079</v>
      </c>
      <c r="J150" s="24">
        <v>519</v>
      </c>
      <c r="K150" s="24">
        <v>172</v>
      </c>
      <c r="L150" s="74">
        <v>9534</v>
      </c>
      <c r="M150" s="77">
        <v>5809172.8500000006</v>
      </c>
      <c r="N150" s="77">
        <v>1095618.2</v>
      </c>
      <c r="O150" s="77">
        <v>6703914.2400000002</v>
      </c>
      <c r="P150" s="77">
        <v>5992883.4900000002</v>
      </c>
      <c r="Q150" s="77">
        <v>1535183.9999999998</v>
      </c>
      <c r="R150" s="77">
        <v>5516551.3199999994</v>
      </c>
      <c r="S150" s="77">
        <v>2236108.81</v>
      </c>
      <c r="T150" s="77">
        <v>3011616.8699999996</v>
      </c>
      <c r="U150" s="77">
        <v>3455915.1599999997</v>
      </c>
      <c r="V150" s="78">
        <v>35356964.939999998</v>
      </c>
    </row>
    <row r="151" spans="1:22" x14ac:dyDescent="0.25">
      <c r="A151" s="35">
        <v>483</v>
      </c>
      <c r="B151" s="28" t="s">
        <v>184</v>
      </c>
      <c r="C151" s="76">
        <v>113</v>
      </c>
      <c r="D151" s="24">
        <v>23</v>
      </c>
      <c r="E151" s="24">
        <v>89</v>
      </c>
      <c r="F151" s="24">
        <v>51</v>
      </c>
      <c r="G151" s="24">
        <v>47</v>
      </c>
      <c r="H151" s="24">
        <v>503</v>
      </c>
      <c r="I151" s="24">
        <v>154</v>
      </c>
      <c r="J151" s="24">
        <v>66</v>
      </c>
      <c r="K151" s="24">
        <v>43</v>
      </c>
      <c r="L151" s="74">
        <v>1089</v>
      </c>
      <c r="M151" s="77">
        <v>990100.35000000009</v>
      </c>
      <c r="N151" s="77">
        <v>213552.69999999998</v>
      </c>
      <c r="O151" s="77">
        <v>690565.24</v>
      </c>
      <c r="P151" s="77">
        <v>677687.49</v>
      </c>
      <c r="Q151" s="77">
        <v>200426.8</v>
      </c>
      <c r="R151" s="77">
        <v>522762.87</v>
      </c>
      <c r="S151" s="77">
        <v>319148.06</v>
      </c>
      <c r="T151" s="77">
        <v>382980.18</v>
      </c>
      <c r="U151" s="77">
        <v>863978.78999999992</v>
      </c>
      <c r="V151" s="78">
        <v>4861202.4800000004</v>
      </c>
    </row>
    <row r="152" spans="1:22" x14ac:dyDescent="0.25">
      <c r="A152" s="35">
        <v>484</v>
      </c>
      <c r="B152" s="28" t="s">
        <v>185</v>
      </c>
      <c r="C152" s="76">
        <v>170</v>
      </c>
      <c r="D152" s="24">
        <v>29</v>
      </c>
      <c r="E152" s="24">
        <v>164</v>
      </c>
      <c r="F152" s="24">
        <v>99</v>
      </c>
      <c r="G152" s="24">
        <v>90</v>
      </c>
      <c r="H152" s="24">
        <v>1434</v>
      </c>
      <c r="I152" s="24">
        <v>565</v>
      </c>
      <c r="J152" s="24">
        <v>333</v>
      </c>
      <c r="K152" s="24">
        <v>183</v>
      </c>
      <c r="L152" s="74">
        <v>3067</v>
      </c>
      <c r="M152" s="77">
        <v>1489531.5000000002</v>
      </c>
      <c r="N152" s="77">
        <v>269262.09999999998</v>
      </c>
      <c r="O152" s="77">
        <v>1272502.24</v>
      </c>
      <c r="P152" s="77">
        <v>1315511.01</v>
      </c>
      <c r="Q152" s="77">
        <v>383795.99999999994</v>
      </c>
      <c r="R152" s="77">
        <v>1490341.8599999999</v>
      </c>
      <c r="S152" s="77">
        <v>1170900.3499999999</v>
      </c>
      <c r="T152" s="77">
        <v>1932309.0899999999</v>
      </c>
      <c r="U152" s="77">
        <v>3676932.9899999998</v>
      </c>
      <c r="V152" s="78">
        <v>13001087.139999999</v>
      </c>
    </row>
    <row r="153" spans="1:22" x14ac:dyDescent="0.25">
      <c r="A153" s="35">
        <v>489</v>
      </c>
      <c r="B153" s="28" t="s">
        <v>186</v>
      </c>
      <c r="C153" s="76">
        <v>48</v>
      </c>
      <c r="D153" s="24">
        <v>10</v>
      </c>
      <c r="E153" s="24">
        <v>90</v>
      </c>
      <c r="F153" s="24">
        <v>58</v>
      </c>
      <c r="G153" s="24">
        <v>51</v>
      </c>
      <c r="H153" s="24">
        <v>902</v>
      </c>
      <c r="I153" s="24">
        <v>368</v>
      </c>
      <c r="J153" s="24">
        <v>229</v>
      </c>
      <c r="K153" s="24">
        <v>101</v>
      </c>
      <c r="L153" s="74">
        <v>1857</v>
      </c>
      <c r="M153" s="77">
        <v>420573.60000000003</v>
      </c>
      <c r="N153" s="77">
        <v>92849</v>
      </c>
      <c r="O153" s="77">
        <v>698324.4</v>
      </c>
      <c r="P153" s="77">
        <v>770703.42</v>
      </c>
      <c r="Q153" s="77">
        <v>217484.4</v>
      </c>
      <c r="R153" s="77">
        <v>937439.58</v>
      </c>
      <c r="S153" s="77">
        <v>762639.5199999999</v>
      </c>
      <c r="T153" s="77">
        <v>1328825.17</v>
      </c>
      <c r="U153" s="77">
        <v>2029345.5299999998</v>
      </c>
      <c r="V153" s="78">
        <v>7258184.6199999992</v>
      </c>
    </row>
    <row r="154" spans="1:22" x14ac:dyDescent="0.25">
      <c r="A154" s="35">
        <v>491</v>
      </c>
      <c r="B154" s="28" t="s">
        <v>187</v>
      </c>
      <c r="C154" s="76">
        <v>2668</v>
      </c>
      <c r="D154" s="24">
        <v>512</v>
      </c>
      <c r="E154" s="24">
        <v>3150</v>
      </c>
      <c r="F154" s="24">
        <v>1695</v>
      </c>
      <c r="G154" s="24">
        <v>1647</v>
      </c>
      <c r="H154" s="24">
        <v>29445</v>
      </c>
      <c r="I154" s="24">
        <v>7896</v>
      </c>
      <c r="J154" s="24">
        <v>4384</v>
      </c>
      <c r="K154" s="24">
        <v>1737</v>
      </c>
      <c r="L154" s="74">
        <v>53134</v>
      </c>
      <c r="M154" s="77">
        <v>23376882.600000001</v>
      </c>
      <c r="N154" s="77">
        <v>4753868.7999999998</v>
      </c>
      <c r="O154" s="77">
        <v>24441354</v>
      </c>
      <c r="P154" s="77">
        <v>22523143.050000001</v>
      </c>
      <c r="Q154" s="77">
        <v>7023466.7999999998</v>
      </c>
      <c r="R154" s="77">
        <v>30601894.050000001</v>
      </c>
      <c r="S154" s="77">
        <v>16363591.439999999</v>
      </c>
      <c r="T154" s="77">
        <v>25439168.319999997</v>
      </c>
      <c r="U154" s="77">
        <v>34900724.609999999</v>
      </c>
      <c r="V154" s="78">
        <v>189424093.67000002</v>
      </c>
    </row>
    <row r="155" spans="1:22" x14ac:dyDescent="0.25">
      <c r="A155" s="35">
        <v>494</v>
      </c>
      <c r="B155" s="28" t="s">
        <v>188</v>
      </c>
      <c r="C155" s="76">
        <v>699</v>
      </c>
      <c r="D155" s="24">
        <v>153</v>
      </c>
      <c r="E155" s="24">
        <v>926</v>
      </c>
      <c r="F155" s="24">
        <v>463</v>
      </c>
      <c r="G155" s="24">
        <v>438</v>
      </c>
      <c r="H155" s="24">
        <v>4630</v>
      </c>
      <c r="I155" s="24">
        <v>927</v>
      </c>
      <c r="J155" s="24">
        <v>447</v>
      </c>
      <c r="K155" s="24">
        <v>225</v>
      </c>
      <c r="L155" s="74">
        <v>8908</v>
      </c>
      <c r="M155" s="77">
        <v>6124603.0500000007</v>
      </c>
      <c r="N155" s="77">
        <v>1420589.7</v>
      </c>
      <c r="O155" s="77">
        <v>7184982.1600000001</v>
      </c>
      <c r="P155" s="77">
        <v>6152339.3700000001</v>
      </c>
      <c r="Q155" s="77">
        <v>1867807.2</v>
      </c>
      <c r="R155" s="77">
        <v>4811912.7</v>
      </c>
      <c r="S155" s="77">
        <v>1921105.5299999998</v>
      </c>
      <c r="T155" s="77">
        <v>2593820.3099999996</v>
      </c>
      <c r="U155" s="77">
        <v>4520819.25</v>
      </c>
      <c r="V155" s="78">
        <v>36597979.269999996</v>
      </c>
    </row>
    <row r="156" spans="1:22" x14ac:dyDescent="0.25">
      <c r="A156" s="35">
        <v>495</v>
      </c>
      <c r="B156" s="28" t="s">
        <v>189</v>
      </c>
      <c r="C156" s="76">
        <v>55</v>
      </c>
      <c r="D156" s="24">
        <v>24</v>
      </c>
      <c r="E156" s="24">
        <v>95</v>
      </c>
      <c r="F156" s="24">
        <v>55</v>
      </c>
      <c r="G156" s="24">
        <v>41</v>
      </c>
      <c r="H156" s="24">
        <v>742</v>
      </c>
      <c r="I156" s="24">
        <v>289</v>
      </c>
      <c r="J156" s="24">
        <v>165</v>
      </c>
      <c r="K156" s="24">
        <v>100</v>
      </c>
      <c r="L156" s="74">
        <v>1566</v>
      </c>
      <c r="M156" s="77">
        <v>481907.25000000006</v>
      </c>
      <c r="N156" s="77">
        <v>222837.59999999998</v>
      </c>
      <c r="O156" s="77">
        <v>737120.2</v>
      </c>
      <c r="P156" s="77">
        <v>730839.45</v>
      </c>
      <c r="Q156" s="77">
        <v>174840.4</v>
      </c>
      <c r="R156" s="77">
        <v>771153.17999999993</v>
      </c>
      <c r="S156" s="77">
        <v>598920.71</v>
      </c>
      <c r="T156" s="77">
        <v>957450.45</v>
      </c>
      <c r="U156" s="77">
        <v>2009253</v>
      </c>
      <c r="V156" s="78">
        <v>6684322.2400000002</v>
      </c>
    </row>
    <row r="157" spans="1:22" x14ac:dyDescent="0.25">
      <c r="A157" s="35">
        <v>498</v>
      </c>
      <c r="B157" s="28" t="s">
        <v>190</v>
      </c>
      <c r="C157" s="76">
        <v>106</v>
      </c>
      <c r="D157" s="24">
        <v>24</v>
      </c>
      <c r="E157" s="24">
        <v>170</v>
      </c>
      <c r="F157" s="24">
        <v>81</v>
      </c>
      <c r="G157" s="24">
        <v>69</v>
      </c>
      <c r="H157" s="24">
        <v>1220</v>
      </c>
      <c r="I157" s="24">
        <v>365</v>
      </c>
      <c r="J157" s="24">
        <v>204</v>
      </c>
      <c r="K157" s="24">
        <v>69</v>
      </c>
      <c r="L157" s="74">
        <v>2308</v>
      </c>
      <c r="M157" s="77">
        <v>928766.70000000007</v>
      </c>
      <c r="N157" s="77">
        <v>222837.59999999998</v>
      </c>
      <c r="O157" s="77">
        <v>1319057.2</v>
      </c>
      <c r="P157" s="77">
        <v>1076327.19</v>
      </c>
      <c r="Q157" s="77">
        <v>294243.59999999998</v>
      </c>
      <c r="R157" s="77">
        <v>1267933.8</v>
      </c>
      <c r="S157" s="77">
        <v>756422.35</v>
      </c>
      <c r="T157" s="77">
        <v>1183756.92</v>
      </c>
      <c r="U157" s="77">
        <v>1386384.5699999998</v>
      </c>
      <c r="V157" s="78">
        <v>8435729.9299999997</v>
      </c>
    </row>
    <row r="158" spans="1:22" x14ac:dyDescent="0.25">
      <c r="A158" s="35">
        <v>499</v>
      </c>
      <c r="B158" s="28" t="s">
        <v>191</v>
      </c>
      <c r="C158" s="76">
        <v>1420</v>
      </c>
      <c r="D158" s="24">
        <v>287</v>
      </c>
      <c r="E158" s="24">
        <v>1643</v>
      </c>
      <c r="F158" s="24">
        <v>795</v>
      </c>
      <c r="G158" s="24">
        <v>662</v>
      </c>
      <c r="H158" s="24">
        <v>10398</v>
      </c>
      <c r="I158" s="24">
        <v>2359</v>
      </c>
      <c r="J158" s="24">
        <v>1255</v>
      </c>
      <c r="K158" s="24">
        <v>629</v>
      </c>
      <c r="L158" s="74">
        <v>19448</v>
      </c>
      <c r="M158" s="77">
        <v>12441969.000000002</v>
      </c>
      <c r="N158" s="77">
        <v>2664766.2999999998</v>
      </c>
      <c r="O158" s="77">
        <v>12748299.879999999</v>
      </c>
      <c r="P158" s="77">
        <v>10563952.050000001</v>
      </c>
      <c r="Q158" s="77">
        <v>2823032.8</v>
      </c>
      <c r="R158" s="77">
        <v>10806537.42</v>
      </c>
      <c r="S158" s="77">
        <v>4888768.01</v>
      </c>
      <c r="T158" s="77">
        <v>7282426.1499999994</v>
      </c>
      <c r="U158" s="77">
        <v>12638201.369999999</v>
      </c>
      <c r="V158" s="78">
        <v>76857952.980000004</v>
      </c>
    </row>
    <row r="159" spans="1:22" x14ac:dyDescent="0.25">
      <c r="A159" s="35">
        <v>500</v>
      </c>
      <c r="B159" s="28" t="s">
        <v>192</v>
      </c>
      <c r="C159" s="76">
        <v>734</v>
      </c>
      <c r="D159" s="24">
        <v>171</v>
      </c>
      <c r="E159" s="24">
        <v>986</v>
      </c>
      <c r="F159" s="24">
        <v>474</v>
      </c>
      <c r="G159" s="24">
        <v>404</v>
      </c>
      <c r="H159" s="24">
        <v>5538</v>
      </c>
      <c r="I159" s="24">
        <v>1170</v>
      </c>
      <c r="J159" s="24">
        <v>515</v>
      </c>
      <c r="K159" s="24">
        <v>172</v>
      </c>
      <c r="L159" s="74">
        <v>10164</v>
      </c>
      <c r="M159" s="77">
        <v>6431271.3000000007</v>
      </c>
      <c r="N159" s="77">
        <v>1587717.9</v>
      </c>
      <c r="O159" s="77">
        <v>7650531.7599999998</v>
      </c>
      <c r="P159" s="77">
        <v>6298507.2599999998</v>
      </c>
      <c r="Q159" s="77">
        <v>1722817.5999999999</v>
      </c>
      <c r="R159" s="77">
        <v>5755588.0199999996</v>
      </c>
      <c r="S159" s="77">
        <v>2424696.2999999998</v>
      </c>
      <c r="T159" s="77">
        <v>2988405.9499999997</v>
      </c>
      <c r="U159" s="77">
        <v>3455915.1599999997</v>
      </c>
      <c r="V159" s="78">
        <v>38315451.25</v>
      </c>
    </row>
    <row r="160" spans="1:22" x14ac:dyDescent="0.25">
      <c r="A160" s="35">
        <v>503</v>
      </c>
      <c r="B160" s="28" t="s">
        <v>193</v>
      </c>
      <c r="C160" s="76">
        <v>407</v>
      </c>
      <c r="D160" s="24">
        <v>70</v>
      </c>
      <c r="E160" s="24">
        <v>510</v>
      </c>
      <c r="F160" s="24">
        <v>266</v>
      </c>
      <c r="G160" s="24">
        <v>257</v>
      </c>
      <c r="H160" s="24">
        <v>4101</v>
      </c>
      <c r="I160" s="24">
        <v>1160</v>
      </c>
      <c r="J160" s="24">
        <v>609</v>
      </c>
      <c r="K160" s="24">
        <v>274</v>
      </c>
      <c r="L160" s="74">
        <v>7654</v>
      </c>
      <c r="M160" s="77">
        <v>3566113.6500000004</v>
      </c>
      <c r="N160" s="77">
        <v>649943</v>
      </c>
      <c r="O160" s="77">
        <v>3957171.6</v>
      </c>
      <c r="P160" s="77">
        <v>3534605.34</v>
      </c>
      <c r="Q160" s="77">
        <v>1095950.7999999998</v>
      </c>
      <c r="R160" s="77">
        <v>4262128.29</v>
      </c>
      <c r="S160" s="77">
        <v>2403972.4</v>
      </c>
      <c r="T160" s="77">
        <v>3533862.57</v>
      </c>
      <c r="U160" s="77">
        <v>5505353.2199999997</v>
      </c>
      <c r="V160" s="78">
        <v>28509100.869999997</v>
      </c>
    </row>
    <row r="161" spans="1:22" x14ac:dyDescent="0.25">
      <c r="A161" s="35">
        <v>504</v>
      </c>
      <c r="B161" s="28" t="s">
        <v>194</v>
      </c>
      <c r="C161" s="76">
        <v>92</v>
      </c>
      <c r="D161" s="24">
        <v>16</v>
      </c>
      <c r="E161" s="24">
        <v>130</v>
      </c>
      <c r="F161" s="24">
        <v>75</v>
      </c>
      <c r="G161" s="24">
        <v>36</v>
      </c>
      <c r="H161" s="24">
        <v>988</v>
      </c>
      <c r="I161" s="24">
        <v>309</v>
      </c>
      <c r="J161" s="24">
        <v>165</v>
      </c>
      <c r="K161" s="24">
        <v>71</v>
      </c>
      <c r="L161" s="74">
        <v>1882</v>
      </c>
      <c r="M161" s="77">
        <v>806099.4</v>
      </c>
      <c r="N161" s="77">
        <v>148558.39999999999</v>
      </c>
      <c r="O161" s="77">
        <v>1008690.7999999999</v>
      </c>
      <c r="P161" s="77">
        <v>996599.25</v>
      </c>
      <c r="Q161" s="77">
        <v>153518.39999999999</v>
      </c>
      <c r="R161" s="77">
        <v>1026818.52</v>
      </c>
      <c r="S161" s="77">
        <v>640368.51</v>
      </c>
      <c r="T161" s="77">
        <v>957450.45</v>
      </c>
      <c r="U161" s="77">
        <v>1426569.63</v>
      </c>
      <c r="V161" s="78">
        <v>7164673.3600000003</v>
      </c>
    </row>
    <row r="162" spans="1:22" x14ac:dyDescent="0.25">
      <c r="A162" s="35">
        <v>505</v>
      </c>
      <c r="B162" s="28" t="s">
        <v>195</v>
      </c>
      <c r="C162" s="76">
        <v>1371</v>
      </c>
      <c r="D162" s="24">
        <v>257</v>
      </c>
      <c r="E162" s="24">
        <v>1843</v>
      </c>
      <c r="F162" s="24">
        <v>915</v>
      </c>
      <c r="G162" s="24">
        <v>831</v>
      </c>
      <c r="H162" s="24">
        <v>11556</v>
      </c>
      <c r="I162" s="24">
        <v>2407</v>
      </c>
      <c r="J162" s="24">
        <v>1135</v>
      </c>
      <c r="K162" s="24">
        <v>406</v>
      </c>
      <c r="L162" s="74">
        <v>20721</v>
      </c>
      <c r="M162" s="77">
        <v>12012633.450000001</v>
      </c>
      <c r="N162" s="77">
        <v>2386219.2999999998</v>
      </c>
      <c r="O162" s="77">
        <v>14300131.879999999</v>
      </c>
      <c r="P162" s="77">
        <v>12158510.85</v>
      </c>
      <c r="Q162" s="77">
        <v>3543716.4</v>
      </c>
      <c r="R162" s="77">
        <v>12010035.24</v>
      </c>
      <c r="S162" s="77">
        <v>4988242.7299999995</v>
      </c>
      <c r="T162" s="77">
        <v>6586098.5499999998</v>
      </c>
      <c r="U162" s="77">
        <v>8157567.1799999997</v>
      </c>
      <c r="V162" s="78">
        <v>76143155.579999983</v>
      </c>
    </row>
    <row r="163" spans="1:22" x14ac:dyDescent="0.25">
      <c r="A163" s="35">
        <v>507</v>
      </c>
      <c r="B163" s="28" t="s">
        <v>196</v>
      </c>
      <c r="C163" s="76">
        <v>228</v>
      </c>
      <c r="D163" s="24">
        <v>53</v>
      </c>
      <c r="E163" s="24">
        <v>298</v>
      </c>
      <c r="F163" s="24">
        <v>143</v>
      </c>
      <c r="G163" s="24">
        <v>174</v>
      </c>
      <c r="H163" s="24">
        <v>2777</v>
      </c>
      <c r="I163" s="24">
        <v>1196</v>
      </c>
      <c r="J163" s="24">
        <v>655</v>
      </c>
      <c r="K163" s="24">
        <v>267</v>
      </c>
      <c r="L163" s="74">
        <v>5791</v>
      </c>
      <c r="M163" s="77">
        <v>1997724.6</v>
      </c>
      <c r="N163" s="77">
        <v>492099.69999999995</v>
      </c>
      <c r="O163" s="77">
        <v>2312229.6800000002</v>
      </c>
      <c r="P163" s="77">
        <v>1900182.57</v>
      </c>
      <c r="Q163" s="77">
        <v>742005.6</v>
      </c>
      <c r="R163" s="77">
        <v>2886108.33</v>
      </c>
      <c r="S163" s="77">
        <v>2478578.44</v>
      </c>
      <c r="T163" s="77">
        <v>3800788.15</v>
      </c>
      <c r="U163" s="77">
        <v>5364705.51</v>
      </c>
      <c r="V163" s="78">
        <v>21974422.579999998</v>
      </c>
    </row>
    <row r="164" spans="1:22" x14ac:dyDescent="0.25">
      <c r="A164" s="35">
        <v>508</v>
      </c>
      <c r="B164" s="28" t="s">
        <v>197</v>
      </c>
      <c r="C164" s="76">
        <v>375</v>
      </c>
      <c r="D164" s="24">
        <v>82</v>
      </c>
      <c r="E164" s="24">
        <v>515</v>
      </c>
      <c r="F164" s="24">
        <v>273</v>
      </c>
      <c r="G164" s="24">
        <v>303</v>
      </c>
      <c r="H164" s="24">
        <v>4925</v>
      </c>
      <c r="I164" s="24">
        <v>1884</v>
      </c>
      <c r="J164" s="24">
        <v>1045</v>
      </c>
      <c r="K164" s="24">
        <v>453</v>
      </c>
      <c r="L164" s="74">
        <v>9855</v>
      </c>
      <c r="M164" s="77">
        <v>3285731.2500000005</v>
      </c>
      <c r="N164" s="77">
        <v>761361.79999999993</v>
      </c>
      <c r="O164" s="77">
        <v>3995967.4</v>
      </c>
      <c r="P164" s="77">
        <v>3627621.27</v>
      </c>
      <c r="Q164" s="77">
        <v>1292113.2</v>
      </c>
      <c r="R164" s="77">
        <v>5118503.25</v>
      </c>
      <c r="S164" s="77">
        <v>3904382.76</v>
      </c>
      <c r="T164" s="77">
        <v>6063852.8499999996</v>
      </c>
      <c r="U164" s="77">
        <v>9101916.0899999999</v>
      </c>
      <c r="V164" s="78">
        <v>37151449.870000005</v>
      </c>
    </row>
    <row r="165" spans="1:22" x14ac:dyDescent="0.25">
      <c r="A165" s="35">
        <v>529</v>
      </c>
      <c r="B165" s="28" t="s">
        <v>198</v>
      </c>
      <c r="C165" s="76">
        <v>946</v>
      </c>
      <c r="D165" s="24">
        <v>192</v>
      </c>
      <c r="E165" s="24">
        <v>1311</v>
      </c>
      <c r="F165" s="24">
        <v>690</v>
      </c>
      <c r="G165" s="24">
        <v>691</v>
      </c>
      <c r="H165" s="24">
        <v>10544</v>
      </c>
      <c r="I165" s="24">
        <v>2988</v>
      </c>
      <c r="J165" s="24">
        <v>1449</v>
      </c>
      <c r="K165" s="24">
        <v>503</v>
      </c>
      <c r="L165" s="74">
        <v>19314</v>
      </c>
      <c r="M165" s="77">
        <v>8288804.7000000011</v>
      </c>
      <c r="N165" s="77">
        <v>1782700.7999999998</v>
      </c>
      <c r="O165" s="77">
        <v>10172258.76</v>
      </c>
      <c r="P165" s="77">
        <v>9168713.0999999996</v>
      </c>
      <c r="Q165" s="77">
        <v>2946700.4</v>
      </c>
      <c r="R165" s="77">
        <v>10958273.76</v>
      </c>
      <c r="S165" s="77">
        <v>6192301.3199999994</v>
      </c>
      <c r="T165" s="77">
        <v>8408155.7699999996</v>
      </c>
      <c r="U165" s="77">
        <v>10106542.59</v>
      </c>
      <c r="V165" s="78">
        <v>68024451.200000003</v>
      </c>
    </row>
    <row r="166" spans="1:22" x14ac:dyDescent="0.25">
      <c r="A166" s="35">
        <v>531</v>
      </c>
      <c r="B166" s="28" t="s">
        <v>199</v>
      </c>
      <c r="C166" s="76">
        <v>248</v>
      </c>
      <c r="D166" s="24">
        <v>59</v>
      </c>
      <c r="E166" s="24">
        <v>355</v>
      </c>
      <c r="F166" s="24">
        <v>205</v>
      </c>
      <c r="G166" s="24">
        <v>201</v>
      </c>
      <c r="H166" s="24">
        <v>2754</v>
      </c>
      <c r="I166" s="24">
        <v>837</v>
      </c>
      <c r="J166" s="24">
        <v>479</v>
      </c>
      <c r="K166" s="24">
        <v>191</v>
      </c>
      <c r="L166" s="74">
        <v>5329</v>
      </c>
      <c r="M166" s="77">
        <v>2172963.6</v>
      </c>
      <c r="N166" s="77">
        <v>547809.1</v>
      </c>
      <c r="O166" s="77">
        <v>2754501.8</v>
      </c>
      <c r="P166" s="77">
        <v>2724037.95</v>
      </c>
      <c r="Q166" s="77">
        <v>857144.39999999991</v>
      </c>
      <c r="R166" s="77">
        <v>2862204.6599999997</v>
      </c>
      <c r="S166" s="77">
        <v>1734590.43</v>
      </c>
      <c r="T166" s="77">
        <v>2779507.67</v>
      </c>
      <c r="U166" s="77">
        <v>3837673.23</v>
      </c>
      <c r="V166" s="78">
        <v>20270432.84</v>
      </c>
    </row>
    <row r="167" spans="1:22" x14ac:dyDescent="0.25">
      <c r="A167" s="35">
        <v>535</v>
      </c>
      <c r="B167" s="28" t="s">
        <v>200</v>
      </c>
      <c r="C167" s="76">
        <v>825</v>
      </c>
      <c r="D167" s="24">
        <v>179</v>
      </c>
      <c r="E167" s="24">
        <v>1083</v>
      </c>
      <c r="F167" s="24">
        <v>505</v>
      </c>
      <c r="G167" s="24">
        <v>483</v>
      </c>
      <c r="H167" s="24">
        <v>5189</v>
      </c>
      <c r="I167" s="24">
        <v>1351</v>
      </c>
      <c r="J167" s="24">
        <v>698</v>
      </c>
      <c r="K167" s="24">
        <v>326</v>
      </c>
      <c r="L167" s="74">
        <v>10639</v>
      </c>
      <c r="M167" s="77">
        <v>7228608.7500000009</v>
      </c>
      <c r="N167" s="77">
        <v>1661997.0999999999</v>
      </c>
      <c r="O167" s="77">
        <v>8403170.2799999993</v>
      </c>
      <c r="P167" s="77">
        <v>6710434.9500000002</v>
      </c>
      <c r="Q167" s="77">
        <v>2059705.1999999997</v>
      </c>
      <c r="R167" s="77">
        <v>5392875.8099999996</v>
      </c>
      <c r="S167" s="77">
        <v>2799798.8899999997</v>
      </c>
      <c r="T167" s="77">
        <v>4050305.5399999996</v>
      </c>
      <c r="U167" s="77">
        <v>6550164.7799999993</v>
      </c>
      <c r="V167" s="78">
        <v>44857061.299999997</v>
      </c>
    </row>
    <row r="168" spans="1:22" x14ac:dyDescent="0.25">
      <c r="A168" s="35">
        <v>536</v>
      </c>
      <c r="B168" s="28" t="s">
        <v>201</v>
      </c>
      <c r="C168" s="76">
        <v>2115</v>
      </c>
      <c r="D168" s="24">
        <v>465</v>
      </c>
      <c r="E168" s="24">
        <v>2915</v>
      </c>
      <c r="F168" s="24">
        <v>1358</v>
      </c>
      <c r="G168" s="24">
        <v>1160</v>
      </c>
      <c r="H168" s="24">
        <v>18972</v>
      </c>
      <c r="I168" s="24">
        <v>4150</v>
      </c>
      <c r="J168" s="24">
        <v>1982</v>
      </c>
      <c r="K168" s="24">
        <v>812</v>
      </c>
      <c r="L168" s="74">
        <v>33929</v>
      </c>
      <c r="M168" s="77">
        <v>18531524.25</v>
      </c>
      <c r="N168" s="77">
        <v>4317478.5</v>
      </c>
      <c r="O168" s="77">
        <v>22617951.399999999</v>
      </c>
      <c r="P168" s="77">
        <v>18045090.419999998</v>
      </c>
      <c r="Q168" s="77">
        <v>4946704</v>
      </c>
      <c r="R168" s="77">
        <v>19717409.879999999</v>
      </c>
      <c r="S168" s="77">
        <v>8600418.5</v>
      </c>
      <c r="T168" s="77">
        <v>11501010.859999999</v>
      </c>
      <c r="U168" s="77">
        <v>16315134.359999999</v>
      </c>
      <c r="V168" s="78">
        <v>124592722.16999999</v>
      </c>
    </row>
    <row r="169" spans="1:22" x14ac:dyDescent="0.25">
      <c r="A169" s="35">
        <v>538</v>
      </c>
      <c r="B169" s="28" t="s">
        <v>202</v>
      </c>
      <c r="C169" s="76">
        <v>289</v>
      </c>
      <c r="D169" s="24">
        <v>77</v>
      </c>
      <c r="E169" s="24">
        <v>405</v>
      </c>
      <c r="F169" s="24">
        <v>203</v>
      </c>
      <c r="G169" s="24">
        <v>193</v>
      </c>
      <c r="H169" s="24">
        <v>2594</v>
      </c>
      <c r="I169" s="24">
        <v>573</v>
      </c>
      <c r="J169" s="24">
        <v>254</v>
      </c>
      <c r="K169" s="24">
        <v>127</v>
      </c>
      <c r="L169" s="74">
        <v>4715</v>
      </c>
      <c r="M169" s="77">
        <v>2532203.5500000003</v>
      </c>
      <c r="N169" s="77">
        <v>714937.29999999993</v>
      </c>
      <c r="O169" s="77">
        <v>3142459.8</v>
      </c>
      <c r="P169" s="77">
        <v>2697461.9699999997</v>
      </c>
      <c r="Q169" s="77">
        <v>823029.2</v>
      </c>
      <c r="R169" s="77">
        <v>2695918.26</v>
      </c>
      <c r="S169" s="77">
        <v>1187479.47</v>
      </c>
      <c r="T169" s="77">
        <v>1473893.42</v>
      </c>
      <c r="U169" s="77">
        <v>2551751.31</v>
      </c>
      <c r="V169" s="78">
        <v>17819134.280000001</v>
      </c>
    </row>
    <row r="170" spans="1:22" x14ac:dyDescent="0.25">
      <c r="A170" s="35">
        <v>541</v>
      </c>
      <c r="B170" s="28" t="s">
        <v>203</v>
      </c>
      <c r="C170" s="76">
        <v>375</v>
      </c>
      <c r="D170" s="24">
        <v>73</v>
      </c>
      <c r="E170" s="24">
        <v>476</v>
      </c>
      <c r="F170" s="24">
        <v>290</v>
      </c>
      <c r="G170" s="24">
        <v>271</v>
      </c>
      <c r="H170" s="24">
        <v>4736</v>
      </c>
      <c r="I170" s="24">
        <v>1864</v>
      </c>
      <c r="J170" s="24">
        <v>999</v>
      </c>
      <c r="K170" s="24">
        <v>468</v>
      </c>
      <c r="L170" s="74">
        <v>9552</v>
      </c>
      <c r="M170" s="77">
        <v>3285731.2500000005</v>
      </c>
      <c r="N170" s="77">
        <v>677797.7</v>
      </c>
      <c r="O170" s="77">
        <v>3693360.16</v>
      </c>
      <c r="P170" s="77">
        <v>3853517.1</v>
      </c>
      <c r="Q170" s="77">
        <v>1155652.3999999999</v>
      </c>
      <c r="R170" s="77">
        <v>4922077.4399999995</v>
      </c>
      <c r="S170" s="77">
        <v>3862934.96</v>
      </c>
      <c r="T170" s="77">
        <v>5796927.2699999996</v>
      </c>
      <c r="U170" s="77">
        <v>9403304.0399999991</v>
      </c>
      <c r="V170" s="78">
        <v>36651302.32</v>
      </c>
    </row>
    <row r="171" spans="1:22" x14ac:dyDescent="0.25">
      <c r="A171" s="35">
        <v>543</v>
      </c>
      <c r="B171" s="28" t="s">
        <v>204</v>
      </c>
      <c r="C171" s="76">
        <v>2936</v>
      </c>
      <c r="D171" s="24">
        <v>591</v>
      </c>
      <c r="E171" s="24">
        <v>3880</v>
      </c>
      <c r="F171" s="24">
        <v>2007</v>
      </c>
      <c r="G171" s="24">
        <v>1880</v>
      </c>
      <c r="H171" s="24">
        <v>24476</v>
      </c>
      <c r="I171" s="24">
        <v>4389</v>
      </c>
      <c r="J171" s="24">
        <v>2201</v>
      </c>
      <c r="K171" s="24">
        <v>633</v>
      </c>
      <c r="L171" s="74">
        <v>42993</v>
      </c>
      <c r="M171" s="77">
        <v>25725085.200000003</v>
      </c>
      <c r="N171" s="77">
        <v>5487375.8999999994</v>
      </c>
      <c r="O171" s="77">
        <v>30105540.800000001</v>
      </c>
      <c r="P171" s="77">
        <v>26668995.93</v>
      </c>
      <c r="Q171" s="77">
        <v>8017071.9999999991</v>
      </c>
      <c r="R171" s="77">
        <v>25437662.039999999</v>
      </c>
      <c r="S171" s="77">
        <v>9095719.709999999</v>
      </c>
      <c r="T171" s="77">
        <v>12771808.729999999</v>
      </c>
      <c r="U171" s="77">
        <v>12718571.489999998</v>
      </c>
      <c r="V171" s="78">
        <v>156027831.80000001</v>
      </c>
    </row>
    <row r="172" spans="1:22" x14ac:dyDescent="0.25">
      <c r="A172" s="35">
        <v>545</v>
      </c>
      <c r="B172" s="28" t="s">
        <v>205</v>
      </c>
      <c r="C172" s="76">
        <v>606</v>
      </c>
      <c r="D172" s="24">
        <v>90</v>
      </c>
      <c r="E172" s="24">
        <v>589</v>
      </c>
      <c r="F172" s="24">
        <v>261</v>
      </c>
      <c r="G172" s="24">
        <v>261</v>
      </c>
      <c r="H172" s="24">
        <v>4928</v>
      </c>
      <c r="I172" s="24">
        <v>1364</v>
      </c>
      <c r="J172" s="24">
        <v>865</v>
      </c>
      <c r="K172" s="24">
        <v>515</v>
      </c>
      <c r="L172" s="74">
        <v>9479</v>
      </c>
      <c r="M172" s="77">
        <v>5309741.7</v>
      </c>
      <c r="N172" s="77">
        <v>835641</v>
      </c>
      <c r="O172" s="77">
        <v>4570145.24</v>
      </c>
      <c r="P172" s="77">
        <v>3468165.39</v>
      </c>
      <c r="Q172" s="77">
        <v>1113008.3999999999</v>
      </c>
      <c r="R172" s="77">
        <v>5121621.12</v>
      </c>
      <c r="S172" s="77">
        <v>2826739.96</v>
      </c>
      <c r="T172" s="77">
        <v>5019361.4499999993</v>
      </c>
      <c r="U172" s="77">
        <v>10347652.949999999</v>
      </c>
      <c r="V172" s="78">
        <v>38612077.210000001</v>
      </c>
    </row>
    <row r="173" spans="1:22" x14ac:dyDescent="0.25">
      <c r="A173" s="35">
        <v>560</v>
      </c>
      <c r="B173" s="28" t="s">
        <v>206</v>
      </c>
      <c r="C173" s="76">
        <v>894</v>
      </c>
      <c r="D173" s="24">
        <v>189</v>
      </c>
      <c r="E173" s="24">
        <v>1184</v>
      </c>
      <c r="F173" s="24">
        <v>630</v>
      </c>
      <c r="G173" s="24">
        <v>550</v>
      </c>
      <c r="H173" s="24">
        <v>8531</v>
      </c>
      <c r="I173" s="24">
        <v>2359</v>
      </c>
      <c r="J173" s="24">
        <v>1175</v>
      </c>
      <c r="K173" s="24">
        <v>491</v>
      </c>
      <c r="L173" s="74">
        <v>16003</v>
      </c>
      <c r="M173" s="77">
        <v>7833183.3000000007</v>
      </c>
      <c r="N173" s="77">
        <v>1754846.0999999999</v>
      </c>
      <c r="O173" s="77">
        <v>9186845.4399999995</v>
      </c>
      <c r="P173" s="77">
        <v>8371433.7000000002</v>
      </c>
      <c r="Q173" s="77">
        <v>2345420</v>
      </c>
      <c r="R173" s="77">
        <v>8866182.9900000002</v>
      </c>
      <c r="S173" s="77">
        <v>4888768.01</v>
      </c>
      <c r="T173" s="77">
        <v>6818207.7499999991</v>
      </c>
      <c r="U173" s="77">
        <v>9865432.2299999986</v>
      </c>
      <c r="V173" s="78">
        <v>59930319.519999996</v>
      </c>
    </row>
    <row r="174" spans="1:22" x14ac:dyDescent="0.25">
      <c r="A174" s="35">
        <v>561</v>
      </c>
      <c r="B174" s="28" t="s">
        <v>207</v>
      </c>
      <c r="C174" s="76">
        <v>65</v>
      </c>
      <c r="D174" s="24">
        <v>12</v>
      </c>
      <c r="E174" s="24">
        <v>109</v>
      </c>
      <c r="F174" s="24">
        <v>59</v>
      </c>
      <c r="G174" s="24">
        <v>53</v>
      </c>
      <c r="H174" s="24">
        <v>664</v>
      </c>
      <c r="I174" s="24">
        <v>195</v>
      </c>
      <c r="J174" s="24">
        <v>106</v>
      </c>
      <c r="K174" s="24">
        <v>66</v>
      </c>
      <c r="L174" s="74">
        <v>1329</v>
      </c>
      <c r="M174" s="77">
        <v>569526.75</v>
      </c>
      <c r="N174" s="77">
        <v>111418.79999999999</v>
      </c>
      <c r="O174" s="77">
        <v>845748.44</v>
      </c>
      <c r="P174" s="77">
        <v>783991.41</v>
      </c>
      <c r="Q174" s="77">
        <v>226013.19999999998</v>
      </c>
      <c r="R174" s="77">
        <v>690088.55999999994</v>
      </c>
      <c r="S174" s="77">
        <v>404116.05</v>
      </c>
      <c r="T174" s="77">
        <v>615089.38</v>
      </c>
      <c r="U174" s="77">
        <v>1326106.98</v>
      </c>
      <c r="V174" s="78">
        <v>5572099.5700000003</v>
      </c>
    </row>
    <row r="175" spans="1:22" x14ac:dyDescent="0.25">
      <c r="A175" s="35">
        <v>562</v>
      </c>
      <c r="B175" s="28" t="s">
        <v>208</v>
      </c>
      <c r="C175" s="76">
        <v>463</v>
      </c>
      <c r="D175" s="24">
        <v>111</v>
      </c>
      <c r="E175" s="24">
        <v>597</v>
      </c>
      <c r="F175" s="24">
        <v>326</v>
      </c>
      <c r="G175" s="24">
        <v>282</v>
      </c>
      <c r="H175" s="24">
        <v>4684</v>
      </c>
      <c r="I175" s="24">
        <v>1470</v>
      </c>
      <c r="J175" s="24">
        <v>855</v>
      </c>
      <c r="K175" s="24">
        <v>370</v>
      </c>
      <c r="L175" s="74">
        <v>9158</v>
      </c>
      <c r="M175" s="77">
        <v>4056782.8500000006</v>
      </c>
      <c r="N175" s="77">
        <v>1030623.8999999999</v>
      </c>
      <c r="O175" s="77">
        <v>4632218.5199999996</v>
      </c>
      <c r="P175" s="77">
        <v>4331884.74</v>
      </c>
      <c r="Q175" s="77">
        <v>1202560.7999999998</v>
      </c>
      <c r="R175" s="77">
        <v>4868034.3599999994</v>
      </c>
      <c r="S175" s="77">
        <v>3046413.3</v>
      </c>
      <c r="T175" s="77">
        <v>4961334.1499999994</v>
      </c>
      <c r="U175" s="77">
        <v>7434236.0999999996</v>
      </c>
      <c r="V175" s="78">
        <v>35564088.719999999</v>
      </c>
    </row>
    <row r="176" spans="1:22" x14ac:dyDescent="0.25">
      <c r="A176" s="35">
        <v>563</v>
      </c>
      <c r="B176" s="28" t="s">
        <v>209</v>
      </c>
      <c r="C176" s="76">
        <v>424</v>
      </c>
      <c r="D176" s="24">
        <v>91</v>
      </c>
      <c r="E176" s="24">
        <v>587</v>
      </c>
      <c r="F176" s="24">
        <v>299</v>
      </c>
      <c r="G176" s="24">
        <v>308</v>
      </c>
      <c r="H176" s="24">
        <v>3642</v>
      </c>
      <c r="I176" s="24">
        <v>1053</v>
      </c>
      <c r="J176" s="24">
        <v>571</v>
      </c>
      <c r="K176" s="24">
        <v>313</v>
      </c>
      <c r="L176" s="74">
        <v>7288</v>
      </c>
      <c r="M176" s="77">
        <v>3715066.8000000003</v>
      </c>
      <c r="N176" s="77">
        <v>844925.9</v>
      </c>
      <c r="O176" s="77">
        <v>4554626.92</v>
      </c>
      <c r="P176" s="77">
        <v>3973109.01</v>
      </c>
      <c r="Q176" s="77">
        <v>1313435.2</v>
      </c>
      <c r="R176" s="77">
        <v>3785094.1799999997</v>
      </c>
      <c r="S176" s="77">
        <v>2182226.67</v>
      </c>
      <c r="T176" s="77">
        <v>3313358.8299999996</v>
      </c>
      <c r="U176" s="77">
        <v>6288961.8899999997</v>
      </c>
      <c r="V176" s="78">
        <v>29970805.399999999</v>
      </c>
    </row>
    <row r="177" spans="1:22" x14ac:dyDescent="0.25">
      <c r="A177" s="35">
        <v>564</v>
      </c>
      <c r="B177" s="28" t="s">
        <v>210</v>
      </c>
      <c r="C177" s="76">
        <v>13177</v>
      </c>
      <c r="D177" s="24">
        <v>2532</v>
      </c>
      <c r="E177" s="24">
        <v>15855</v>
      </c>
      <c r="F177" s="24">
        <v>7643</v>
      </c>
      <c r="G177" s="24">
        <v>7381</v>
      </c>
      <c r="H177" s="24">
        <v>125615</v>
      </c>
      <c r="I177" s="24">
        <v>19805</v>
      </c>
      <c r="J177" s="24">
        <v>9735</v>
      </c>
      <c r="K177" s="24">
        <v>3746</v>
      </c>
      <c r="L177" s="74">
        <v>205489</v>
      </c>
      <c r="M177" s="77">
        <v>115456215.15000001</v>
      </c>
      <c r="N177" s="77">
        <v>23509366.800000001</v>
      </c>
      <c r="O177" s="77">
        <v>123021481.8</v>
      </c>
      <c r="P177" s="77">
        <v>101560107.56999999</v>
      </c>
      <c r="Q177" s="77">
        <v>31475536.399999999</v>
      </c>
      <c r="R177" s="77">
        <v>130550413.34999999</v>
      </c>
      <c r="S177" s="77">
        <v>41043683.949999996</v>
      </c>
      <c r="T177" s="77">
        <v>56489576.549999997</v>
      </c>
      <c r="U177" s="77">
        <v>75266617.379999995</v>
      </c>
      <c r="V177" s="78">
        <v>698372998.94999993</v>
      </c>
    </row>
    <row r="178" spans="1:22" x14ac:dyDescent="0.25">
      <c r="A178" s="35">
        <v>576</v>
      </c>
      <c r="B178" s="28" t="s">
        <v>211</v>
      </c>
      <c r="C178" s="76">
        <v>85</v>
      </c>
      <c r="D178" s="24">
        <v>13</v>
      </c>
      <c r="E178" s="24">
        <v>142</v>
      </c>
      <c r="F178" s="24">
        <v>76</v>
      </c>
      <c r="G178" s="24">
        <v>82</v>
      </c>
      <c r="H178" s="24">
        <v>1338</v>
      </c>
      <c r="I178" s="24">
        <v>627</v>
      </c>
      <c r="J178" s="24">
        <v>375</v>
      </c>
      <c r="K178" s="24">
        <v>158</v>
      </c>
      <c r="L178" s="74">
        <v>2896</v>
      </c>
      <c r="M178" s="77">
        <v>744765.75000000012</v>
      </c>
      <c r="N178" s="77">
        <v>120703.7</v>
      </c>
      <c r="O178" s="77">
        <v>1101800.72</v>
      </c>
      <c r="P178" s="77">
        <v>1009887.24</v>
      </c>
      <c r="Q178" s="77">
        <v>349680.8</v>
      </c>
      <c r="R178" s="77">
        <v>1390570.02</v>
      </c>
      <c r="S178" s="77">
        <v>1299388.53</v>
      </c>
      <c r="T178" s="77">
        <v>2176023.75</v>
      </c>
      <c r="U178" s="77">
        <v>3174619.7399999998</v>
      </c>
      <c r="V178" s="78">
        <v>11367440.25</v>
      </c>
    </row>
    <row r="179" spans="1:22" x14ac:dyDescent="0.25">
      <c r="A179" s="35">
        <v>577</v>
      </c>
      <c r="B179" s="28" t="s">
        <v>212</v>
      </c>
      <c r="C179" s="76">
        <v>760</v>
      </c>
      <c r="D179" s="24">
        <v>165</v>
      </c>
      <c r="E179" s="24">
        <v>897</v>
      </c>
      <c r="F179" s="24">
        <v>377</v>
      </c>
      <c r="G179" s="24">
        <v>382</v>
      </c>
      <c r="H179" s="24">
        <v>5878</v>
      </c>
      <c r="I179" s="24">
        <v>1425</v>
      </c>
      <c r="J179" s="24">
        <v>671</v>
      </c>
      <c r="K179" s="24">
        <v>295</v>
      </c>
      <c r="L179" s="74">
        <v>10850</v>
      </c>
      <c r="M179" s="77">
        <v>6659082.0000000009</v>
      </c>
      <c r="N179" s="77">
        <v>1532008.5</v>
      </c>
      <c r="O179" s="77">
        <v>6959966.5199999996</v>
      </c>
      <c r="P179" s="77">
        <v>5009572.2299999995</v>
      </c>
      <c r="Q179" s="77">
        <v>1629000.7999999998</v>
      </c>
      <c r="R179" s="77">
        <v>6108946.6200000001</v>
      </c>
      <c r="S179" s="77">
        <v>2953155.75</v>
      </c>
      <c r="T179" s="77">
        <v>3893631.8299999996</v>
      </c>
      <c r="U179" s="77">
        <v>5927296.3499999996</v>
      </c>
      <c r="V179" s="78">
        <v>40672660.600000001</v>
      </c>
    </row>
    <row r="180" spans="1:22" x14ac:dyDescent="0.25">
      <c r="A180" s="35">
        <v>578</v>
      </c>
      <c r="B180" s="28" t="s">
        <v>213</v>
      </c>
      <c r="C180" s="76">
        <v>131</v>
      </c>
      <c r="D180" s="24">
        <v>21</v>
      </c>
      <c r="E180" s="24">
        <v>187</v>
      </c>
      <c r="F180" s="24">
        <v>103</v>
      </c>
      <c r="G180" s="24">
        <v>100</v>
      </c>
      <c r="H180" s="24">
        <v>1647</v>
      </c>
      <c r="I180" s="24">
        <v>609</v>
      </c>
      <c r="J180" s="24">
        <v>331</v>
      </c>
      <c r="K180" s="24">
        <v>144</v>
      </c>
      <c r="L180" s="74">
        <v>3273</v>
      </c>
      <c r="M180" s="77">
        <v>1147815.4500000002</v>
      </c>
      <c r="N180" s="77">
        <v>194982.9</v>
      </c>
      <c r="O180" s="77">
        <v>1450962.92</v>
      </c>
      <c r="P180" s="77">
        <v>1368662.97</v>
      </c>
      <c r="Q180" s="77">
        <v>426439.99999999994</v>
      </c>
      <c r="R180" s="77">
        <v>1711710.63</v>
      </c>
      <c r="S180" s="77">
        <v>1262085.51</v>
      </c>
      <c r="T180" s="77">
        <v>1920703.63</v>
      </c>
      <c r="U180" s="77">
        <v>2893324.32</v>
      </c>
      <c r="V180" s="78">
        <v>12376688.33</v>
      </c>
    </row>
    <row r="181" spans="1:22" x14ac:dyDescent="0.25">
      <c r="A181" s="35">
        <v>580</v>
      </c>
      <c r="B181" s="28" t="s">
        <v>214</v>
      </c>
      <c r="C181" s="76">
        <v>172</v>
      </c>
      <c r="D181" s="24">
        <v>37</v>
      </c>
      <c r="E181" s="24">
        <v>200</v>
      </c>
      <c r="F181" s="24">
        <v>106</v>
      </c>
      <c r="G181" s="24">
        <v>87</v>
      </c>
      <c r="H181" s="24">
        <v>2250</v>
      </c>
      <c r="I181" s="24">
        <v>1035</v>
      </c>
      <c r="J181" s="24">
        <v>608</v>
      </c>
      <c r="K181" s="24">
        <v>239</v>
      </c>
      <c r="L181" s="74">
        <v>4734</v>
      </c>
      <c r="M181" s="77">
        <v>1507055.4000000001</v>
      </c>
      <c r="N181" s="77">
        <v>343541.3</v>
      </c>
      <c r="O181" s="77">
        <v>1551832</v>
      </c>
      <c r="P181" s="77">
        <v>1408526.94</v>
      </c>
      <c r="Q181" s="77">
        <v>371002.8</v>
      </c>
      <c r="R181" s="77">
        <v>2338402.5</v>
      </c>
      <c r="S181" s="77">
        <v>2144923.65</v>
      </c>
      <c r="T181" s="77">
        <v>3528059.84</v>
      </c>
      <c r="U181" s="77">
        <v>4802114.67</v>
      </c>
      <c r="V181" s="78">
        <v>17995459.100000001</v>
      </c>
    </row>
    <row r="182" spans="1:22" x14ac:dyDescent="0.25">
      <c r="A182" s="35">
        <v>581</v>
      </c>
      <c r="B182" s="28" t="s">
        <v>215</v>
      </c>
      <c r="C182" s="76">
        <v>311</v>
      </c>
      <c r="D182" s="24">
        <v>59</v>
      </c>
      <c r="E182" s="24">
        <v>378</v>
      </c>
      <c r="F182" s="24">
        <v>211</v>
      </c>
      <c r="G182" s="24">
        <v>173</v>
      </c>
      <c r="H182" s="24">
        <v>3180</v>
      </c>
      <c r="I182" s="24">
        <v>1194</v>
      </c>
      <c r="J182" s="24">
        <v>652</v>
      </c>
      <c r="K182" s="24">
        <v>246</v>
      </c>
      <c r="L182" s="74">
        <v>6404</v>
      </c>
      <c r="M182" s="77">
        <v>2724966.45</v>
      </c>
      <c r="N182" s="77">
        <v>547809.1</v>
      </c>
      <c r="O182" s="77">
        <v>2932962.48</v>
      </c>
      <c r="P182" s="77">
        <v>2803765.89</v>
      </c>
      <c r="Q182" s="77">
        <v>737741.2</v>
      </c>
      <c r="R182" s="77">
        <v>3304942.1999999997</v>
      </c>
      <c r="S182" s="77">
        <v>2474433.6599999997</v>
      </c>
      <c r="T182" s="77">
        <v>3783379.9599999995</v>
      </c>
      <c r="U182" s="77">
        <v>4942762.38</v>
      </c>
      <c r="V182" s="78">
        <v>24252763.319999997</v>
      </c>
    </row>
    <row r="183" spans="1:22" x14ac:dyDescent="0.25">
      <c r="A183" s="35">
        <v>583</v>
      </c>
      <c r="B183" s="28" t="s">
        <v>216</v>
      </c>
      <c r="C183" s="76">
        <v>45</v>
      </c>
      <c r="D183" s="24">
        <v>6</v>
      </c>
      <c r="E183" s="24">
        <v>32</v>
      </c>
      <c r="F183" s="24">
        <v>16</v>
      </c>
      <c r="G183" s="24">
        <v>13</v>
      </c>
      <c r="H183" s="24">
        <v>495</v>
      </c>
      <c r="I183" s="24">
        <v>196</v>
      </c>
      <c r="J183" s="24">
        <v>100</v>
      </c>
      <c r="K183" s="24">
        <v>36</v>
      </c>
      <c r="L183" s="74">
        <v>939</v>
      </c>
      <c r="M183" s="77">
        <v>394287.75000000006</v>
      </c>
      <c r="N183" s="77">
        <v>55709.399999999994</v>
      </c>
      <c r="O183" s="77">
        <v>248293.12</v>
      </c>
      <c r="P183" s="77">
        <v>212607.84</v>
      </c>
      <c r="Q183" s="77">
        <v>55437.2</v>
      </c>
      <c r="R183" s="77">
        <v>514448.55</v>
      </c>
      <c r="S183" s="77">
        <v>406188.44</v>
      </c>
      <c r="T183" s="77">
        <v>580273</v>
      </c>
      <c r="U183" s="77">
        <v>723331.08</v>
      </c>
      <c r="V183" s="78">
        <v>3190576.38</v>
      </c>
    </row>
    <row r="184" spans="1:22" x14ac:dyDescent="0.25">
      <c r="A184" s="35">
        <v>584</v>
      </c>
      <c r="B184" s="28" t="s">
        <v>217</v>
      </c>
      <c r="C184" s="76">
        <v>259</v>
      </c>
      <c r="D184" s="24">
        <v>45</v>
      </c>
      <c r="E184" s="24">
        <v>302</v>
      </c>
      <c r="F184" s="24">
        <v>154</v>
      </c>
      <c r="G184" s="24">
        <v>121</v>
      </c>
      <c r="H184" s="24">
        <v>1217</v>
      </c>
      <c r="I184" s="24">
        <v>384</v>
      </c>
      <c r="J184" s="24">
        <v>189</v>
      </c>
      <c r="K184" s="24">
        <v>88</v>
      </c>
      <c r="L184" s="74">
        <v>2759</v>
      </c>
      <c r="M184" s="77">
        <v>2269345.0500000003</v>
      </c>
      <c r="N184" s="77">
        <v>417820.5</v>
      </c>
      <c r="O184" s="77">
        <v>2343266.3199999998</v>
      </c>
      <c r="P184" s="77">
        <v>2046350.46</v>
      </c>
      <c r="Q184" s="77">
        <v>515992.39999999997</v>
      </c>
      <c r="R184" s="77">
        <v>1264815.93</v>
      </c>
      <c r="S184" s="77">
        <v>795797.76</v>
      </c>
      <c r="T184" s="77">
        <v>1096715.97</v>
      </c>
      <c r="U184" s="77">
        <v>1768142.64</v>
      </c>
      <c r="V184" s="78">
        <v>12518247.030000001</v>
      </c>
    </row>
    <row r="185" spans="1:22" x14ac:dyDescent="0.25">
      <c r="A185" s="35">
        <v>588</v>
      </c>
      <c r="B185" s="28" t="s">
        <v>218</v>
      </c>
      <c r="C185" s="76">
        <v>49</v>
      </c>
      <c r="D185" s="24">
        <v>8</v>
      </c>
      <c r="E185" s="24">
        <v>86</v>
      </c>
      <c r="F185" s="24">
        <v>54</v>
      </c>
      <c r="G185" s="24">
        <v>40</v>
      </c>
      <c r="H185" s="24">
        <v>829</v>
      </c>
      <c r="I185" s="24">
        <v>335</v>
      </c>
      <c r="J185" s="24">
        <v>201</v>
      </c>
      <c r="K185" s="24">
        <v>88</v>
      </c>
      <c r="L185" s="74">
        <v>1690</v>
      </c>
      <c r="M185" s="77">
        <v>429335.55000000005</v>
      </c>
      <c r="N185" s="77">
        <v>74279.199999999997</v>
      </c>
      <c r="O185" s="77">
        <v>667287.76</v>
      </c>
      <c r="P185" s="77">
        <v>717551.46</v>
      </c>
      <c r="Q185" s="77">
        <v>170576</v>
      </c>
      <c r="R185" s="77">
        <v>861571.40999999992</v>
      </c>
      <c r="S185" s="77">
        <v>694250.64999999991</v>
      </c>
      <c r="T185" s="77">
        <v>1166348.73</v>
      </c>
      <c r="U185" s="77">
        <v>1768142.64</v>
      </c>
      <c r="V185" s="78">
        <v>6549343.3999999994</v>
      </c>
    </row>
    <row r="186" spans="1:22" x14ac:dyDescent="0.25">
      <c r="A186" s="35">
        <v>592</v>
      </c>
      <c r="B186" s="28" t="s">
        <v>219</v>
      </c>
      <c r="C186" s="76">
        <v>238</v>
      </c>
      <c r="D186" s="24">
        <v>53</v>
      </c>
      <c r="E186" s="24">
        <v>348</v>
      </c>
      <c r="F186" s="24">
        <v>154</v>
      </c>
      <c r="G186" s="24">
        <v>131</v>
      </c>
      <c r="H186" s="24">
        <v>1977</v>
      </c>
      <c r="I186" s="24">
        <v>546</v>
      </c>
      <c r="J186" s="24">
        <v>289</v>
      </c>
      <c r="K186" s="24">
        <v>105</v>
      </c>
      <c r="L186" s="74">
        <v>3841</v>
      </c>
      <c r="M186" s="77">
        <v>2085344.1</v>
      </c>
      <c r="N186" s="77">
        <v>492099.69999999995</v>
      </c>
      <c r="O186" s="77">
        <v>2700187.68</v>
      </c>
      <c r="P186" s="77">
        <v>2046350.46</v>
      </c>
      <c r="Q186" s="77">
        <v>558636.39999999991</v>
      </c>
      <c r="R186" s="77">
        <v>2054676.3299999998</v>
      </c>
      <c r="S186" s="77">
        <v>1131524.94</v>
      </c>
      <c r="T186" s="77">
        <v>1676988.97</v>
      </c>
      <c r="U186" s="77">
        <v>2109715.65</v>
      </c>
      <c r="V186" s="78">
        <v>14855524.23</v>
      </c>
    </row>
    <row r="187" spans="1:22" x14ac:dyDescent="0.25">
      <c r="A187" s="35">
        <v>593</v>
      </c>
      <c r="B187" s="28" t="s">
        <v>220</v>
      </c>
      <c r="C187" s="76">
        <v>735</v>
      </c>
      <c r="D187" s="24">
        <v>144</v>
      </c>
      <c r="E187" s="24">
        <v>911</v>
      </c>
      <c r="F187" s="24">
        <v>492</v>
      </c>
      <c r="G187" s="24">
        <v>513</v>
      </c>
      <c r="H187" s="24">
        <v>9245</v>
      </c>
      <c r="I187" s="24">
        <v>3142</v>
      </c>
      <c r="J187" s="24">
        <v>1744</v>
      </c>
      <c r="K187" s="24">
        <v>756</v>
      </c>
      <c r="L187" s="74">
        <v>17682</v>
      </c>
      <c r="M187" s="77">
        <v>6440033.2500000009</v>
      </c>
      <c r="N187" s="77">
        <v>1337025.5999999999</v>
      </c>
      <c r="O187" s="77">
        <v>7068594.7599999998</v>
      </c>
      <c r="P187" s="77">
        <v>6537691.0800000001</v>
      </c>
      <c r="Q187" s="77">
        <v>2187637.1999999997</v>
      </c>
      <c r="R187" s="77">
        <v>9608236.0499999989</v>
      </c>
      <c r="S187" s="77">
        <v>6511449.3799999999</v>
      </c>
      <c r="T187" s="77">
        <v>10119961.119999999</v>
      </c>
      <c r="U187" s="77">
        <v>15189952.68</v>
      </c>
      <c r="V187" s="78">
        <v>65000581.119999997</v>
      </c>
    </row>
    <row r="188" spans="1:22" x14ac:dyDescent="0.25">
      <c r="A188" s="35">
        <v>595</v>
      </c>
      <c r="B188" s="28" t="s">
        <v>221</v>
      </c>
      <c r="C188" s="76">
        <v>188</v>
      </c>
      <c r="D188" s="24">
        <v>33</v>
      </c>
      <c r="E188" s="24">
        <v>285</v>
      </c>
      <c r="F188" s="24">
        <v>157</v>
      </c>
      <c r="G188" s="24">
        <v>124</v>
      </c>
      <c r="H188" s="24">
        <v>2007</v>
      </c>
      <c r="I188" s="24">
        <v>880</v>
      </c>
      <c r="J188" s="24">
        <v>494</v>
      </c>
      <c r="K188" s="24">
        <v>223</v>
      </c>
      <c r="L188" s="74">
        <v>4391</v>
      </c>
      <c r="M188" s="77">
        <v>1647246.6</v>
      </c>
      <c r="N188" s="77">
        <v>306401.7</v>
      </c>
      <c r="O188" s="77">
        <v>2211360.6</v>
      </c>
      <c r="P188" s="77">
        <v>2086214.43</v>
      </c>
      <c r="Q188" s="77">
        <v>528785.6</v>
      </c>
      <c r="R188" s="77">
        <v>2085855.03</v>
      </c>
      <c r="S188" s="77">
        <v>1823703.2</v>
      </c>
      <c r="T188" s="77">
        <v>2866548.6199999996</v>
      </c>
      <c r="U188" s="77">
        <v>4480634.1899999995</v>
      </c>
      <c r="V188" s="78">
        <v>18036749.969999999</v>
      </c>
    </row>
    <row r="189" spans="1:22" x14ac:dyDescent="0.25">
      <c r="A189" s="35">
        <v>598</v>
      </c>
      <c r="B189" s="28" t="s">
        <v>222</v>
      </c>
      <c r="C189" s="76">
        <v>1091</v>
      </c>
      <c r="D189" s="24">
        <v>200</v>
      </c>
      <c r="E189" s="24">
        <v>1257</v>
      </c>
      <c r="F189" s="24">
        <v>661</v>
      </c>
      <c r="G189" s="24">
        <v>714</v>
      </c>
      <c r="H189" s="24">
        <v>10328</v>
      </c>
      <c r="I189" s="24">
        <v>2583</v>
      </c>
      <c r="J189" s="24">
        <v>1694</v>
      </c>
      <c r="K189" s="24">
        <v>680</v>
      </c>
      <c r="L189" s="74">
        <v>19208</v>
      </c>
      <c r="M189" s="77">
        <v>9559287.4500000011</v>
      </c>
      <c r="N189" s="77">
        <v>1856980</v>
      </c>
      <c r="O189" s="77">
        <v>9753264.1199999992</v>
      </c>
      <c r="P189" s="77">
        <v>8783361.3900000006</v>
      </c>
      <c r="Q189" s="77">
        <v>3044781.5999999996</v>
      </c>
      <c r="R189" s="77">
        <v>10733787.119999999</v>
      </c>
      <c r="S189" s="77">
        <v>5352983.37</v>
      </c>
      <c r="T189" s="77">
        <v>9829824.6199999992</v>
      </c>
      <c r="U189" s="77">
        <v>13662920.399999999</v>
      </c>
      <c r="V189" s="78">
        <v>72577190.069999993</v>
      </c>
    </row>
    <row r="190" spans="1:22" x14ac:dyDescent="0.25">
      <c r="A190" s="35">
        <v>599</v>
      </c>
      <c r="B190" s="28" t="s">
        <v>223</v>
      </c>
      <c r="C190" s="76">
        <v>937</v>
      </c>
      <c r="D190" s="24">
        <v>163</v>
      </c>
      <c r="E190" s="24">
        <v>1131</v>
      </c>
      <c r="F190" s="24">
        <v>523</v>
      </c>
      <c r="G190" s="24">
        <v>493</v>
      </c>
      <c r="H190" s="24">
        <v>5797</v>
      </c>
      <c r="I190" s="24">
        <v>1175</v>
      </c>
      <c r="J190" s="24">
        <v>591</v>
      </c>
      <c r="K190" s="24">
        <v>271</v>
      </c>
      <c r="L190" s="74">
        <v>11081</v>
      </c>
      <c r="M190" s="77">
        <v>8209947.1500000004</v>
      </c>
      <c r="N190" s="77">
        <v>1513438.7</v>
      </c>
      <c r="O190" s="77">
        <v>8775609.959999999</v>
      </c>
      <c r="P190" s="77">
        <v>6949618.7699999996</v>
      </c>
      <c r="Q190" s="77">
        <v>2102349.1999999997</v>
      </c>
      <c r="R190" s="77">
        <v>6024764.1299999999</v>
      </c>
      <c r="S190" s="77">
        <v>2435058.25</v>
      </c>
      <c r="T190" s="77">
        <v>3429413.4299999997</v>
      </c>
      <c r="U190" s="77">
        <v>5445075.6299999999</v>
      </c>
      <c r="V190" s="78">
        <v>44885275.219999999</v>
      </c>
    </row>
    <row r="191" spans="1:22" x14ac:dyDescent="0.25">
      <c r="A191" s="35">
        <v>601</v>
      </c>
      <c r="B191" s="28" t="s">
        <v>224</v>
      </c>
      <c r="C191" s="76">
        <v>188</v>
      </c>
      <c r="D191" s="24">
        <v>32</v>
      </c>
      <c r="E191" s="24">
        <v>286</v>
      </c>
      <c r="F191" s="24">
        <v>148</v>
      </c>
      <c r="G191" s="24">
        <v>136</v>
      </c>
      <c r="H191" s="24">
        <v>1991</v>
      </c>
      <c r="I191" s="24">
        <v>644</v>
      </c>
      <c r="J191" s="24">
        <v>428</v>
      </c>
      <c r="K191" s="24">
        <v>179</v>
      </c>
      <c r="L191" s="74">
        <v>4032</v>
      </c>
      <c r="M191" s="77">
        <v>1647246.6</v>
      </c>
      <c r="N191" s="77">
        <v>297116.79999999999</v>
      </c>
      <c r="O191" s="77">
        <v>2219119.7599999998</v>
      </c>
      <c r="P191" s="77">
        <v>1966622.52</v>
      </c>
      <c r="Q191" s="77">
        <v>579958.39999999991</v>
      </c>
      <c r="R191" s="77">
        <v>2069226.39</v>
      </c>
      <c r="S191" s="77">
        <v>1334619.1599999999</v>
      </c>
      <c r="T191" s="77">
        <v>2483568.44</v>
      </c>
      <c r="U191" s="77">
        <v>3596562.8699999996</v>
      </c>
      <c r="V191" s="78">
        <v>16194040.939999999</v>
      </c>
    </row>
    <row r="192" spans="1:22" x14ac:dyDescent="0.25">
      <c r="A192" s="35">
        <v>604</v>
      </c>
      <c r="B192" s="28" t="s">
        <v>225</v>
      </c>
      <c r="C192" s="76">
        <v>1402</v>
      </c>
      <c r="D192" s="24">
        <v>281</v>
      </c>
      <c r="E192" s="24">
        <v>1742</v>
      </c>
      <c r="F192" s="24">
        <v>845</v>
      </c>
      <c r="G192" s="24">
        <v>694</v>
      </c>
      <c r="H192" s="24">
        <v>11146</v>
      </c>
      <c r="I192" s="24">
        <v>2070</v>
      </c>
      <c r="J192" s="24">
        <v>1113</v>
      </c>
      <c r="K192" s="24">
        <v>330</v>
      </c>
      <c r="L192" s="74">
        <v>19623</v>
      </c>
      <c r="M192" s="77">
        <v>12284253.9</v>
      </c>
      <c r="N192" s="77">
        <v>2609056.9</v>
      </c>
      <c r="O192" s="77">
        <v>13516456.720000001</v>
      </c>
      <c r="P192" s="77">
        <v>11228351.550000001</v>
      </c>
      <c r="Q192" s="77">
        <v>2959493.5999999996</v>
      </c>
      <c r="R192" s="77">
        <v>11583926.34</v>
      </c>
      <c r="S192" s="77">
        <v>4289847.3</v>
      </c>
      <c r="T192" s="77">
        <v>6458438.4899999993</v>
      </c>
      <c r="U192" s="77">
        <v>6630534.8999999994</v>
      </c>
      <c r="V192" s="78">
        <v>71560359.700000003</v>
      </c>
    </row>
    <row r="193" spans="1:22" x14ac:dyDescent="0.25">
      <c r="A193" s="35">
        <v>607</v>
      </c>
      <c r="B193" s="28" t="s">
        <v>226</v>
      </c>
      <c r="C193" s="76">
        <v>213</v>
      </c>
      <c r="D193" s="24">
        <v>35</v>
      </c>
      <c r="E193" s="24">
        <v>235</v>
      </c>
      <c r="F193" s="24">
        <v>119</v>
      </c>
      <c r="G193" s="24">
        <v>108</v>
      </c>
      <c r="H193" s="24">
        <v>2141</v>
      </c>
      <c r="I193" s="24">
        <v>832</v>
      </c>
      <c r="J193" s="24">
        <v>405</v>
      </c>
      <c r="K193" s="24">
        <v>158</v>
      </c>
      <c r="L193" s="74">
        <v>4246</v>
      </c>
      <c r="M193" s="77">
        <v>1866295.35</v>
      </c>
      <c r="N193" s="77">
        <v>324971.5</v>
      </c>
      <c r="O193" s="77">
        <v>1823402.5999999999</v>
      </c>
      <c r="P193" s="77">
        <v>1581270.81</v>
      </c>
      <c r="Q193" s="77">
        <v>460555.19999999995</v>
      </c>
      <c r="R193" s="77">
        <v>2225119.89</v>
      </c>
      <c r="S193" s="77">
        <v>1724228.48</v>
      </c>
      <c r="T193" s="77">
        <v>2350105.65</v>
      </c>
      <c r="U193" s="77">
        <v>3174619.7399999998</v>
      </c>
      <c r="V193" s="78">
        <v>15530569.220000001</v>
      </c>
    </row>
    <row r="194" spans="1:22" x14ac:dyDescent="0.25">
      <c r="A194" s="35">
        <v>608</v>
      </c>
      <c r="B194" s="28" t="s">
        <v>227</v>
      </c>
      <c r="C194" s="76">
        <v>102</v>
      </c>
      <c r="D194" s="24">
        <v>23</v>
      </c>
      <c r="E194" s="24">
        <v>134</v>
      </c>
      <c r="F194" s="24">
        <v>74</v>
      </c>
      <c r="G194" s="24">
        <v>77</v>
      </c>
      <c r="H194" s="24">
        <v>1026</v>
      </c>
      <c r="I194" s="24">
        <v>348</v>
      </c>
      <c r="J194" s="24">
        <v>211</v>
      </c>
      <c r="K194" s="24">
        <v>94</v>
      </c>
      <c r="L194" s="74">
        <v>2089</v>
      </c>
      <c r="M194" s="77">
        <v>893718.9</v>
      </c>
      <c r="N194" s="77">
        <v>213552.69999999998</v>
      </c>
      <c r="O194" s="77">
        <v>1039727.44</v>
      </c>
      <c r="P194" s="77">
        <v>983311.26</v>
      </c>
      <c r="Q194" s="77">
        <v>328358.8</v>
      </c>
      <c r="R194" s="77">
        <v>1066311.54</v>
      </c>
      <c r="S194" s="77">
        <v>721191.72</v>
      </c>
      <c r="T194" s="77">
        <v>1224376.0299999998</v>
      </c>
      <c r="U194" s="77">
        <v>1888697.8199999998</v>
      </c>
      <c r="V194" s="78">
        <v>8359246.209999999</v>
      </c>
    </row>
    <row r="195" spans="1:22" x14ac:dyDescent="0.25">
      <c r="A195" s="35">
        <v>609</v>
      </c>
      <c r="B195" s="28" t="s">
        <v>228</v>
      </c>
      <c r="C195" s="76">
        <v>4226</v>
      </c>
      <c r="D195" s="24">
        <v>850</v>
      </c>
      <c r="E195" s="24">
        <v>5078</v>
      </c>
      <c r="F195" s="24">
        <v>2611</v>
      </c>
      <c r="G195" s="24">
        <v>2589</v>
      </c>
      <c r="H195" s="24">
        <v>46878</v>
      </c>
      <c r="I195" s="24">
        <v>12006</v>
      </c>
      <c r="J195" s="24">
        <v>6955</v>
      </c>
      <c r="K195" s="24">
        <v>2741</v>
      </c>
      <c r="L195" s="74">
        <v>83934</v>
      </c>
      <c r="M195" s="77">
        <v>37028000.700000003</v>
      </c>
      <c r="N195" s="77">
        <v>7892165</v>
      </c>
      <c r="O195" s="77">
        <v>39401014.479999997</v>
      </c>
      <c r="P195" s="77">
        <v>34694941.890000001</v>
      </c>
      <c r="Q195" s="77">
        <v>11040531.6</v>
      </c>
      <c r="R195" s="77">
        <v>48719836.619999997</v>
      </c>
      <c r="S195" s="77">
        <v>24881114.34</v>
      </c>
      <c r="T195" s="77">
        <v>40357987.149999999</v>
      </c>
      <c r="U195" s="77">
        <v>55073624.729999997</v>
      </c>
      <c r="V195" s="78">
        <v>299089216.50999999</v>
      </c>
    </row>
    <row r="196" spans="1:22" x14ac:dyDescent="0.25">
      <c r="A196" s="28">
        <v>611</v>
      </c>
      <c r="B196" s="28" t="s">
        <v>229</v>
      </c>
      <c r="C196" s="76">
        <v>318</v>
      </c>
      <c r="D196" s="24">
        <v>67</v>
      </c>
      <c r="E196" s="24">
        <v>455</v>
      </c>
      <c r="F196" s="24">
        <v>280</v>
      </c>
      <c r="G196" s="24">
        <v>249</v>
      </c>
      <c r="H196" s="24">
        <v>2853</v>
      </c>
      <c r="I196" s="24">
        <v>506</v>
      </c>
      <c r="J196" s="24">
        <v>217</v>
      </c>
      <c r="K196" s="24">
        <v>90</v>
      </c>
      <c r="L196" s="74">
        <v>5035</v>
      </c>
      <c r="M196" s="77">
        <v>2786300.1</v>
      </c>
      <c r="N196" s="77">
        <v>622088.29999999993</v>
      </c>
      <c r="O196" s="77">
        <v>3530417.8</v>
      </c>
      <c r="P196" s="77">
        <v>3720637.1999999997</v>
      </c>
      <c r="Q196" s="77">
        <v>1061835.5999999999</v>
      </c>
      <c r="R196" s="77">
        <v>2965094.37</v>
      </c>
      <c r="S196" s="77">
        <v>1048629.3399999999</v>
      </c>
      <c r="T196" s="77">
        <v>1259192.4099999999</v>
      </c>
      <c r="U196" s="77">
        <v>1808327.7</v>
      </c>
      <c r="V196" s="78">
        <v>18802522.819999997</v>
      </c>
    </row>
    <row r="197" spans="1:22" x14ac:dyDescent="0.25">
      <c r="A197" s="35">
        <v>614</v>
      </c>
      <c r="B197" s="28" t="s">
        <v>230</v>
      </c>
      <c r="C197" s="76">
        <v>82</v>
      </c>
      <c r="D197" s="24">
        <v>22</v>
      </c>
      <c r="E197" s="24">
        <v>125</v>
      </c>
      <c r="F197" s="24">
        <v>72</v>
      </c>
      <c r="G197" s="24">
        <v>86</v>
      </c>
      <c r="H197" s="24">
        <v>1519</v>
      </c>
      <c r="I197" s="24">
        <v>752</v>
      </c>
      <c r="J197" s="24">
        <v>399</v>
      </c>
      <c r="K197" s="24">
        <v>126</v>
      </c>
      <c r="L197" s="74">
        <v>3183</v>
      </c>
      <c r="M197" s="77">
        <v>718479.9</v>
      </c>
      <c r="N197" s="77">
        <v>204267.8</v>
      </c>
      <c r="O197" s="77">
        <v>969895</v>
      </c>
      <c r="P197" s="77">
        <v>956735.28</v>
      </c>
      <c r="Q197" s="77">
        <v>366738.39999999997</v>
      </c>
      <c r="R197" s="77">
        <v>1578681.51</v>
      </c>
      <c r="S197" s="77">
        <v>1558437.2799999998</v>
      </c>
      <c r="T197" s="77">
        <v>2315289.27</v>
      </c>
      <c r="U197" s="77">
        <v>2531658.7799999998</v>
      </c>
      <c r="V197" s="78">
        <v>11200183.219999999</v>
      </c>
    </row>
    <row r="198" spans="1:22" x14ac:dyDescent="0.25">
      <c r="A198" s="35">
        <v>615</v>
      </c>
      <c r="B198" s="28" t="s">
        <v>231</v>
      </c>
      <c r="C198" s="76">
        <v>429</v>
      </c>
      <c r="D198" s="24">
        <v>77</v>
      </c>
      <c r="E198" s="24">
        <v>554</v>
      </c>
      <c r="F198" s="24">
        <v>289</v>
      </c>
      <c r="G198" s="24">
        <v>255</v>
      </c>
      <c r="H198" s="24">
        <v>3786</v>
      </c>
      <c r="I198" s="24">
        <v>1363</v>
      </c>
      <c r="J198" s="24">
        <v>800</v>
      </c>
      <c r="K198" s="24">
        <v>320</v>
      </c>
      <c r="L198" s="74">
        <v>7873</v>
      </c>
      <c r="M198" s="77">
        <v>3758876.5500000003</v>
      </c>
      <c r="N198" s="77">
        <v>714937.29999999993</v>
      </c>
      <c r="O198" s="77">
        <v>4298574.6399999997</v>
      </c>
      <c r="P198" s="77">
        <v>3840229.11</v>
      </c>
      <c r="Q198" s="77">
        <v>1087422</v>
      </c>
      <c r="R198" s="77">
        <v>3934751.94</v>
      </c>
      <c r="S198" s="77">
        <v>2824667.57</v>
      </c>
      <c r="T198" s="77">
        <v>4642184</v>
      </c>
      <c r="U198" s="77">
        <v>6429609.5999999996</v>
      </c>
      <c r="V198" s="78">
        <v>31531252.710000001</v>
      </c>
    </row>
    <row r="199" spans="1:22" x14ac:dyDescent="0.25">
      <c r="A199" s="35">
        <v>616</v>
      </c>
      <c r="B199" s="28" t="s">
        <v>232</v>
      </c>
      <c r="C199" s="76">
        <v>104</v>
      </c>
      <c r="D199" s="24">
        <v>18</v>
      </c>
      <c r="E199" s="24">
        <v>130</v>
      </c>
      <c r="F199" s="24">
        <v>72</v>
      </c>
      <c r="G199" s="24">
        <v>68</v>
      </c>
      <c r="H199" s="24">
        <v>1036</v>
      </c>
      <c r="I199" s="24">
        <v>241</v>
      </c>
      <c r="J199" s="24">
        <v>138</v>
      </c>
      <c r="K199" s="24">
        <v>53</v>
      </c>
      <c r="L199" s="74">
        <v>1860</v>
      </c>
      <c r="M199" s="77">
        <v>911242.8</v>
      </c>
      <c r="N199" s="77">
        <v>167128.19999999998</v>
      </c>
      <c r="O199" s="77">
        <v>1008690.7999999999</v>
      </c>
      <c r="P199" s="77">
        <v>956735.28</v>
      </c>
      <c r="Q199" s="77">
        <v>289979.19999999995</v>
      </c>
      <c r="R199" s="77">
        <v>1076704.44</v>
      </c>
      <c r="S199" s="77">
        <v>499445.99</v>
      </c>
      <c r="T199" s="77">
        <v>800776.74</v>
      </c>
      <c r="U199" s="77">
        <v>1064904.0899999999</v>
      </c>
      <c r="V199" s="78">
        <v>6775607.540000001</v>
      </c>
    </row>
    <row r="200" spans="1:22" x14ac:dyDescent="0.25">
      <c r="A200" s="35">
        <v>619</v>
      </c>
      <c r="B200" s="28" t="s">
        <v>233</v>
      </c>
      <c r="C200" s="76">
        <v>115</v>
      </c>
      <c r="D200" s="24">
        <v>23</v>
      </c>
      <c r="E200" s="24">
        <v>158</v>
      </c>
      <c r="F200" s="24">
        <v>93</v>
      </c>
      <c r="G200" s="24">
        <v>81</v>
      </c>
      <c r="H200" s="24">
        <v>1378</v>
      </c>
      <c r="I200" s="24">
        <v>496</v>
      </c>
      <c r="J200" s="24">
        <v>303</v>
      </c>
      <c r="K200" s="24">
        <v>181</v>
      </c>
      <c r="L200" s="74">
        <v>2828</v>
      </c>
      <c r="M200" s="77">
        <v>1007624.2500000001</v>
      </c>
      <c r="N200" s="77">
        <v>213552.69999999998</v>
      </c>
      <c r="O200" s="77">
        <v>1225947.28</v>
      </c>
      <c r="P200" s="77">
        <v>1235783.07</v>
      </c>
      <c r="Q200" s="77">
        <v>345416.39999999997</v>
      </c>
      <c r="R200" s="77">
        <v>1432141.6199999999</v>
      </c>
      <c r="S200" s="77">
        <v>1027905.44</v>
      </c>
      <c r="T200" s="77">
        <v>1758227.19</v>
      </c>
      <c r="U200" s="77">
        <v>3636747.9299999997</v>
      </c>
      <c r="V200" s="78">
        <v>11883345.879999999</v>
      </c>
    </row>
    <row r="201" spans="1:22" x14ac:dyDescent="0.25">
      <c r="A201" s="35">
        <v>620</v>
      </c>
      <c r="B201" s="28" t="s">
        <v>234</v>
      </c>
      <c r="C201" s="76">
        <v>64</v>
      </c>
      <c r="D201" s="24">
        <v>18</v>
      </c>
      <c r="E201" s="24">
        <v>107</v>
      </c>
      <c r="F201" s="24">
        <v>60</v>
      </c>
      <c r="G201" s="24">
        <v>59</v>
      </c>
      <c r="H201" s="24">
        <v>1250</v>
      </c>
      <c r="I201" s="24">
        <v>547</v>
      </c>
      <c r="J201" s="24">
        <v>299</v>
      </c>
      <c r="K201" s="24">
        <v>124</v>
      </c>
      <c r="L201" s="74">
        <v>2528</v>
      </c>
      <c r="M201" s="77">
        <v>560764.80000000005</v>
      </c>
      <c r="N201" s="77">
        <v>167128.19999999998</v>
      </c>
      <c r="O201" s="77">
        <v>830230.12</v>
      </c>
      <c r="P201" s="77">
        <v>797279.4</v>
      </c>
      <c r="Q201" s="77">
        <v>251599.59999999998</v>
      </c>
      <c r="R201" s="77">
        <v>1299112.5</v>
      </c>
      <c r="S201" s="77">
        <v>1133597.3299999998</v>
      </c>
      <c r="T201" s="77">
        <v>1735016.2699999998</v>
      </c>
      <c r="U201" s="77">
        <v>2491473.7199999997</v>
      </c>
      <c r="V201" s="78">
        <v>9266201.9399999995</v>
      </c>
    </row>
    <row r="202" spans="1:22" x14ac:dyDescent="0.25">
      <c r="A202" s="35">
        <v>623</v>
      </c>
      <c r="B202" s="28" t="s">
        <v>235</v>
      </c>
      <c r="C202" s="76">
        <v>40</v>
      </c>
      <c r="D202" s="24">
        <v>7</v>
      </c>
      <c r="E202" s="24">
        <v>74</v>
      </c>
      <c r="F202" s="24">
        <v>55</v>
      </c>
      <c r="G202" s="24">
        <v>47</v>
      </c>
      <c r="H202" s="24">
        <v>1008</v>
      </c>
      <c r="I202" s="24">
        <v>539</v>
      </c>
      <c r="J202" s="24">
        <v>256</v>
      </c>
      <c r="K202" s="24">
        <v>125</v>
      </c>
      <c r="L202" s="74">
        <v>2151</v>
      </c>
      <c r="M202" s="77">
        <v>350478</v>
      </c>
      <c r="N202" s="77">
        <v>64994.299999999996</v>
      </c>
      <c r="O202" s="77">
        <v>574177.84</v>
      </c>
      <c r="P202" s="77">
        <v>730839.45</v>
      </c>
      <c r="Q202" s="77">
        <v>200426.8</v>
      </c>
      <c r="R202" s="77">
        <v>1047604.32</v>
      </c>
      <c r="S202" s="77">
        <v>1117018.21</v>
      </c>
      <c r="T202" s="77">
        <v>1485498.88</v>
      </c>
      <c r="U202" s="77">
        <v>2511566.25</v>
      </c>
      <c r="V202" s="78">
        <v>8082604.0499999998</v>
      </c>
    </row>
    <row r="203" spans="1:22" x14ac:dyDescent="0.25">
      <c r="A203" s="35">
        <v>624</v>
      </c>
      <c r="B203" s="28" t="s">
        <v>236</v>
      </c>
      <c r="C203" s="76">
        <v>259</v>
      </c>
      <c r="D203" s="24">
        <v>61</v>
      </c>
      <c r="E203" s="24">
        <v>400</v>
      </c>
      <c r="F203" s="24">
        <v>196</v>
      </c>
      <c r="G203" s="24">
        <v>139</v>
      </c>
      <c r="H203" s="24">
        <v>2740</v>
      </c>
      <c r="I203" s="24">
        <v>776</v>
      </c>
      <c r="J203" s="24">
        <v>400</v>
      </c>
      <c r="K203" s="24">
        <v>169</v>
      </c>
      <c r="L203" s="74">
        <v>5140</v>
      </c>
      <c r="M203" s="77">
        <v>2269345.0500000003</v>
      </c>
      <c r="N203" s="77">
        <v>566378.9</v>
      </c>
      <c r="O203" s="77">
        <v>3103664</v>
      </c>
      <c r="P203" s="77">
        <v>2604446.04</v>
      </c>
      <c r="Q203" s="77">
        <v>592751.6</v>
      </c>
      <c r="R203" s="77">
        <v>2847654.6</v>
      </c>
      <c r="S203" s="77">
        <v>1608174.64</v>
      </c>
      <c r="T203" s="77">
        <v>2321092</v>
      </c>
      <c r="U203" s="77">
        <v>3395637.57</v>
      </c>
      <c r="V203" s="78">
        <v>19309144.399999999</v>
      </c>
    </row>
    <row r="204" spans="1:22" x14ac:dyDescent="0.25">
      <c r="A204" s="35">
        <v>625</v>
      </c>
      <c r="B204" s="28" t="s">
        <v>237</v>
      </c>
      <c r="C204" s="76">
        <v>176</v>
      </c>
      <c r="D204" s="24">
        <v>45</v>
      </c>
      <c r="E204" s="24">
        <v>244</v>
      </c>
      <c r="F204" s="24">
        <v>111</v>
      </c>
      <c r="G204" s="24">
        <v>114</v>
      </c>
      <c r="H204" s="24">
        <v>1505</v>
      </c>
      <c r="I204" s="24">
        <v>513</v>
      </c>
      <c r="J204" s="24">
        <v>248</v>
      </c>
      <c r="K204" s="24">
        <v>121</v>
      </c>
      <c r="L204" s="74">
        <v>3077</v>
      </c>
      <c r="M204" s="77">
        <v>1542103.2000000002</v>
      </c>
      <c r="N204" s="77">
        <v>417820.5</v>
      </c>
      <c r="O204" s="77">
        <v>1893235.04</v>
      </c>
      <c r="P204" s="77">
        <v>1474966.89</v>
      </c>
      <c r="Q204" s="77">
        <v>486141.6</v>
      </c>
      <c r="R204" s="77">
        <v>1564131.45</v>
      </c>
      <c r="S204" s="77">
        <v>1063136.0699999998</v>
      </c>
      <c r="T204" s="77">
        <v>1439077.0399999998</v>
      </c>
      <c r="U204" s="77">
        <v>2431196.13</v>
      </c>
      <c r="V204" s="78">
        <v>12311807.919999998</v>
      </c>
    </row>
    <row r="205" spans="1:22" x14ac:dyDescent="0.25">
      <c r="A205" s="35">
        <v>626</v>
      </c>
      <c r="B205" s="28" t="s">
        <v>238</v>
      </c>
      <c r="C205" s="76">
        <v>257</v>
      </c>
      <c r="D205" s="24">
        <v>48</v>
      </c>
      <c r="E205" s="24">
        <v>323</v>
      </c>
      <c r="F205" s="24">
        <v>167</v>
      </c>
      <c r="G205" s="24">
        <v>137</v>
      </c>
      <c r="H205" s="24">
        <v>2438</v>
      </c>
      <c r="I205" s="24">
        <v>955</v>
      </c>
      <c r="J205" s="24">
        <v>542</v>
      </c>
      <c r="K205" s="24">
        <v>264</v>
      </c>
      <c r="L205" s="74">
        <v>5131</v>
      </c>
      <c r="M205" s="77">
        <v>2251821.1500000004</v>
      </c>
      <c r="N205" s="77">
        <v>445675.19999999995</v>
      </c>
      <c r="O205" s="77">
        <v>2506208.6800000002</v>
      </c>
      <c r="P205" s="77">
        <v>2219094.33</v>
      </c>
      <c r="Q205" s="77">
        <v>584222.79999999993</v>
      </c>
      <c r="R205" s="77">
        <v>2533789.02</v>
      </c>
      <c r="S205" s="77">
        <v>1979132.45</v>
      </c>
      <c r="T205" s="77">
        <v>3145079.6599999997</v>
      </c>
      <c r="U205" s="77">
        <v>5304427.92</v>
      </c>
      <c r="V205" s="78">
        <v>20969451.210000001</v>
      </c>
    </row>
    <row r="206" spans="1:22" x14ac:dyDescent="0.25">
      <c r="A206" s="35">
        <v>630</v>
      </c>
      <c r="B206" s="28" t="s">
        <v>239</v>
      </c>
      <c r="C206" s="76">
        <v>128</v>
      </c>
      <c r="D206" s="24">
        <v>23</v>
      </c>
      <c r="E206" s="24">
        <v>152</v>
      </c>
      <c r="F206" s="24">
        <v>74</v>
      </c>
      <c r="G206" s="24">
        <v>60</v>
      </c>
      <c r="H206" s="24">
        <v>771</v>
      </c>
      <c r="I206" s="24">
        <v>231</v>
      </c>
      <c r="J206" s="24">
        <v>102</v>
      </c>
      <c r="K206" s="24">
        <v>37</v>
      </c>
      <c r="L206" s="74">
        <v>1578</v>
      </c>
      <c r="M206" s="77">
        <v>1121529.6000000001</v>
      </c>
      <c r="N206" s="77">
        <v>213552.69999999998</v>
      </c>
      <c r="O206" s="77">
        <v>1179392.32</v>
      </c>
      <c r="P206" s="77">
        <v>983311.26</v>
      </c>
      <c r="Q206" s="77">
        <v>255863.99999999997</v>
      </c>
      <c r="R206" s="77">
        <v>801292.59</v>
      </c>
      <c r="S206" s="77">
        <v>478722.08999999997</v>
      </c>
      <c r="T206" s="77">
        <v>591878.46</v>
      </c>
      <c r="U206" s="77">
        <v>743423.61</v>
      </c>
      <c r="V206" s="78">
        <v>6368966.6299999999</v>
      </c>
    </row>
    <row r="207" spans="1:22" x14ac:dyDescent="0.25">
      <c r="A207" s="35">
        <v>631</v>
      </c>
      <c r="B207" s="28" t="s">
        <v>240</v>
      </c>
      <c r="C207" s="76">
        <v>98</v>
      </c>
      <c r="D207" s="24">
        <v>18</v>
      </c>
      <c r="E207" s="24">
        <v>132</v>
      </c>
      <c r="F207" s="24">
        <v>60</v>
      </c>
      <c r="G207" s="24">
        <v>67</v>
      </c>
      <c r="H207" s="24">
        <v>1055</v>
      </c>
      <c r="I207" s="24">
        <v>341</v>
      </c>
      <c r="J207" s="24">
        <v>164</v>
      </c>
      <c r="K207" s="24">
        <v>69</v>
      </c>
      <c r="L207" s="74">
        <v>2004</v>
      </c>
      <c r="M207" s="77">
        <v>858671.10000000009</v>
      </c>
      <c r="N207" s="77">
        <v>167128.19999999998</v>
      </c>
      <c r="O207" s="77">
        <v>1024209.12</v>
      </c>
      <c r="P207" s="77">
        <v>797279.4</v>
      </c>
      <c r="Q207" s="77">
        <v>285714.8</v>
      </c>
      <c r="R207" s="77">
        <v>1096450.95</v>
      </c>
      <c r="S207" s="77">
        <v>706684.99</v>
      </c>
      <c r="T207" s="77">
        <v>951647.72</v>
      </c>
      <c r="U207" s="77">
        <v>1386384.5699999998</v>
      </c>
      <c r="V207" s="78">
        <v>7274170.8499999996</v>
      </c>
    </row>
    <row r="208" spans="1:22" x14ac:dyDescent="0.25">
      <c r="A208" s="35">
        <v>635</v>
      </c>
      <c r="B208" s="28" t="s">
        <v>241</v>
      </c>
      <c r="C208" s="76">
        <v>289</v>
      </c>
      <c r="D208" s="24">
        <v>54</v>
      </c>
      <c r="E208" s="24">
        <v>430</v>
      </c>
      <c r="F208" s="24">
        <v>235</v>
      </c>
      <c r="G208" s="24">
        <v>221</v>
      </c>
      <c r="H208" s="24">
        <v>3333</v>
      </c>
      <c r="I208" s="24">
        <v>1027</v>
      </c>
      <c r="J208" s="24">
        <v>606</v>
      </c>
      <c r="K208" s="24">
        <v>240</v>
      </c>
      <c r="L208" s="74">
        <v>6435</v>
      </c>
      <c r="M208" s="77">
        <v>2532203.5500000003</v>
      </c>
      <c r="N208" s="77">
        <v>501384.6</v>
      </c>
      <c r="O208" s="77">
        <v>3336438.8</v>
      </c>
      <c r="P208" s="77">
        <v>3122677.65</v>
      </c>
      <c r="Q208" s="77">
        <v>942432.39999999991</v>
      </c>
      <c r="R208" s="77">
        <v>3463953.57</v>
      </c>
      <c r="S208" s="77">
        <v>2128344.5299999998</v>
      </c>
      <c r="T208" s="77">
        <v>3516454.38</v>
      </c>
      <c r="U208" s="77">
        <v>4822207.1999999993</v>
      </c>
      <c r="V208" s="78">
        <v>24366096.68</v>
      </c>
    </row>
    <row r="209" spans="1:22" x14ac:dyDescent="0.25">
      <c r="A209" s="35">
        <v>636</v>
      </c>
      <c r="B209" s="28" t="s">
        <v>242</v>
      </c>
      <c r="C209" s="76">
        <v>519</v>
      </c>
      <c r="D209" s="24">
        <v>98</v>
      </c>
      <c r="E209" s="24">
        <v>667</v>
      </c>
      <c r="F209" s="24">
        <v>303</v>
      </c>
      <c r="G209" s="24">
        <v>296</v>
      </c>
      <c r="H209" s="24">
        <v>4325</v>
      </c>
      <c r="I209" s="24">
        <v>1168</v>
      </c>
      <c r="J209" s="24">
        <v>626</v>
      </c>
      <c r="K209" s="24">
        <v>274</v>
      </c>
      <c r="L209" s="74">
        <v>8276</v>
      </c>
      <c r="M209" s="77">
        <v>4547452.0500000007</v>
      </c>
      <c r="N209" s="77">
        <v>909920.2</v>
      </c>
      <c r="O209" s="77">
        <v>5175359.72</v>
      </c>
      <c r="P209" s="77">
        <v>4026260.9699999997</v>
      </c>
      <c r="Q209" s="77">
        <v>1262262.3999999999</v>
      </c>
      <c r="R209" s="77">
        <v>4494929.25</v>
      </c>
      <c r="S209" s="77">
        <v>2420551.52</v>
      </c>
      <c r="T209" s="77">
        <v>3632508.9799999995</v>
      </c>
      <c r="U209" s="77">
        <v>5505353.2199999997</v>
      </c>
      <c r="V209" s="78">
        <v>31974598.310000002</v>
      </c>
    </row>
    <row r="210" spans="1:22" x14ac:dyDescent="0.25">
      <c r="A210" s="35">
        <v>638</v>
      </c>
      <c r="B210" s="28" t="s">
        <v>243</v>
      </c>
      <c r="C210" s="76">
        <v>2934</v>
      </c>
      <c r="D210" s="24">
        <v>586</v>
      </c>
      <c r="E210" s="24">
        <v>3770</v>
      </c>
      <c r="F210" s="24">
        <v>1908</v>
      </c>
      <c r="G210" s="24">
        <v>1826</v>
      </c>
      <c r="H210" s="24">
        <v>28644</v>
      </c>
      <c r="I210" s="24">
        <v>6340</v>
      </c>
      <c r="J210" s="24">
        <v>3212</v>
      </c>
      <c r="K210" s="24">
        <v>1160</v>
      </c>
      <c r="L210" s="74">
        <v>50380</v>
      </c>
      <c r="M210" s="77">
        <v>25707561.300000001</v>
      </c>
      <c r="N210" s="77">
        <v>5440951.3999999994</v>
      </c>
      <c r="O210" s="77">
        <v>29252033.199999999</v>
      </c>
      <c r="P210" s="77">
        <v>25353484.919999998</v>
      </c>
      <c r="Q210" s="77">
        <v>7786794.3999999994</v>
      </c>
      <c r="R210" s="77">
        <v>29769422.759999998</v>
      </c>
      <c r="S210" s="77">
        <v>13138952.6</v>
      </c>
      <c r="T210" s="77">
        <v>18638368.759999998</v>
      </c>
      <c r="U210" s="77">
        <v>23307334.799999997</v>
      </c>
      <c r="V210" s="78">
        <v>178394904.13999999</v>
      </c>
    </row>
    <row r="211" spans="1:22" x14ac:dyDescent="0.25">
      <c r="A211" s="35">
        <v>678</v>
      </c>
      <c r="B211" s="28" t="s">
        <v>244</v>
      </c>
      <c r="C211" s="76">
        <v>1529</v>
      </c>
      <c r="D211" s="24">
        <v>310</v>
      </c>
      <c r="E211" s="24">
        <v>2075</v>
      </c>
      <c r="F211" s="24">
        <v>1003</v>
      </c>
      <c r="G211" s="24">
        <v>920</v>
      </c>
      <c r="H211" s="24">
        <v>12711</v>
      </c>
      <c r="I211" s="24">
        <v>3735</v>
      </c>
      <c r="J211" s="24">
        <v>1738</v>
      </c>
      <c r="K211" s="24">
        <v>658</v>
      </c>
      <c r="L211" s="74">
        <v>24679</v>
      </c>
      <c r="M211" s="77">
        <v>13397021.550000001</v>
      </c>
      <c r="N211" s="77">
        <v>2878319</v>
      </c>
      <c r="O211" s="77">
        <v>16100257</v>
      </c>
      <c r="P211" s="77">
        <v>13327853.970000001</v>
      </c>
      <c r="Q211" s="77">
        <v>3923247.9999999995</v>
      </c>
      <c r="R211" s="77">
        <v>13210415.189999999</v>
      </c>
      <c r="S211" s="77">
        <v>7740376.6499999994</v>
      </c>
      <c r="T211" s="77">
        <v>10085144.739999998</v>
      </c>
      <c r="U211" s="77">
        <v>13220884.739999998</v>
      </c>
      <c r="V211" s="78">
        <v>93883520.839999989</v>
      </c>
    </row>
    <row r="212" spans="1:22" x14ac:dyDescent="0.25">
      <c r="A212" s="35">
        <v>680</v>
      </c>
      <c r="B212" s="28" t="s">
        <v>245</v>
      </c>
      <c r="C212" s="76">
        <v>1413</v>
      </c>
      <c r="D212" s="24">
        <v>250</v>
      </c>
      <c r="E212" s="24">
        <v>1592</v>
      </c>
      <c r="F212" s="24">
        <v>767</v>
      </c>
      <c r="G212" s="24">
        <v>793</v>
      </c>
      <c r="H212" s="24">
        <v>13740</v>
      </c>
      <c r="I212" s="24">
        <v>3125</v>
      </c>
      <c r="J212" s="24">
        <v>1695</v>
      </c>
      <c r="K212" s="24">
        <v>681</v>
      </c>
      <c r="L212" s="74">
        <v>24056</v>
      </c>
      <c r="M212" s="77">
        <v>12380635.350000001</v>
      </c>
      <c r="N212" s="77">
        <v>2321225</v>
      </c>
      <c r="O212" s="77">
        <v>12352582.720000001</v>
      </c>
      <c r="P212" s="77">
        <v>10191888.33</v>
      </c>
      <c r="Q212" s="77">
        <v>3381669.1999999997</v>
      </c>
      <c r="R212" s="77">
        <v>14279844.6</v>
      </c>
      <c r="S212" s="77">
        <v>6476218.75</v>
      </c>
      <c r="T212" s="77">
        <v>9835627.3499999996</v>
      </c>
      <c r="U212" s="77">
        <v>13683012.93</v>
      </c>
      <c r="V212" s="78">
        <v>84902704.229999989</v>
      </c>
    </row>
    <row r="213" spans="1:22" x14ac:dyDescent="0.25">
      <c r="A213" s="35">
        <v>681</v>
      </c>
      <c r="B213" s="28" t="s">
        <v>246</v>
      </c>
      <c r="C213" s="76">
        <v>140</v>
      </c>
      <c r="D213" s="24">
        <v>20</v>
      </c>
      <c r="E213" s="24">
        <v>187</v>
      </c>
      <c r="F213" s="24">
        <v>89</v>
      </c>
      <c r="G213" s="24">
        <v>108</v>
      </c>
      <c r="H213" s="24">
        <v>1698</v>
      </c>
      <c r="I213" s="24">
        <v>687</v>
      </c>
      <c r="J213" s="24">
        <v>342</v>
      </c>
      <c r="K213" s="24">
        <v>160</v>
      </c>
      <c r="L213" s="74">
        <v>3431</v>
      </c>
      <c r="M213" s="77">
        <v>1226673</v>
      </c>
      <c r="N213" s="77">
        <v>185698</v>
      </c>
      <c r="O213" s="77">
        <v>1450962.92</v>
      </c>
      <c r="P213" s="77">
        <v>1182631.1099999999</v>
      </c>
      <c r="Q213" s="77">
        <v>460555.19999999995</v>
      </c>
      <c r="R213" s="77">
        <v>1764714.42</v>
      </c>
      <c r="S213" s="77">
        <v>1423731.93</v>
      </c>
      <c r="T213" s="77">
        <v>1984533.66</v>
      </c>
      <c r="U213" s="77">
        <v>3214804.8</v>
      </c>
      <c r="V213" s="78">
        <v>12894305.039999999</v>
      </c>
    </row>
    <row r="214" spans="1:22" x14ac:dyDescent="0.25">
      <c r="A214" s="35">
        <v>683</v>
      </c>
      <c r="B214" s="28" t="s">
        <v>247</v>
      </c>
      <c r="C214" s="76">
        <v>185</v>
      </c>
      <c r="D214" s="24">
        <v>47</v>
      </c>
      <c r="E214" s="24">
        <v>320</v>
      </c>
      <c r="F214" s="24">
        <v>175</v>
      </c>
      <c r="G214" s="24">
        <v>154</v>
      </c>
      <c r="H214" s="24">
        <v>1818</v>
      </c>
      <c r="I214" s="24">
        <v>623</v>
      </c>
      <c r="J214" s="24">
        <v>324</v>
      </c>
      <c r="K214" s="24">
        <v>137</v>
      </c>
      <c r="L214" s="74">
        <v>3783</v>
      </c>
      <c r="M214" s="77">
        <v>1620960.7500000002</v>
      </c>
      <c r="N214" s="77">
        <v>436390.3</v>
      </c>
      <c r="O214" s="77">
        <v>2482931.2000000002</v>
      </c>
      <c r="P214" s="77">
        <v>2325398.25</v>
      </c>
      <c r="Q214" s="77">
        <v>656717.6</v>
      </c>
      <c r="R214" s="77">
        <v>1889429.22</v>
      </c>
      <c r="S214" s="77">
        <v>1291098.97</v>
      </c>
      <c r="T214" s="77">
        <v>1880084.5199999998</v>
      </c>
      <c r="U214" s="77">
        <v>2752676.61</v>
      </c>
      <c r="V214" s="78">
        <v>15335687.42</v>
      </c>
    </row>
    <row r="215" spans="1:22" x14ac:dyDescent="0.25">
      <c r="A215" s="35">
        <v>684</v>
      </c>
      <c r="B215" s="28" t="s">
        <v>248</v>
      </c>
      <c r="C215" s="76">
        <v>2050</v>
      </c>
      <c r="D215" s="24">
        <v>374</v>
      </c>
      <c r="E215" s="24">
        <v>2452</v>
      </c>
      <c r="F215" s="24">
        <v>1228</v>
      </c>
      <c r="G215" s="24">
        <v>1130</v>
      </c>
      <c r="H215" s="24">
        <v>21863</v>
      </c>
      <c r="I215" s="24">
        <v>5706</v>
      </c>
      <c r="J215" s="24">
        <v>3111</v>
      </c>
      <c r="K215" s="24">
        <v>1291</v>
      </c>
      <c r="L215" s="74">
        <v>39205</v>
      </c>
      <c r="M215" s="77">
        <v>17961997.5</v>
      </c>
      <c r="N215" s="77">
        <v>3472552.6</v>
      </c>
      <c r="O215" s="77">
        <v>19025460.32</v>
      </c>
      <c r="P215" s="77">
        <v>16317651.719999999</v>
      </c>
      <c r="Q215" s="77">
        <v>4818772</v>
      </c>
      <c r="R215" s="77">
        <v>22721997.27</v>
      </c>
      <c r="S215" s="77">
        <v>11825057.34</v>
      </c>
      <c r="T215" s="77">
        <v>18052293.029999997</v>
      </c>
      <c r="U215" s="77">
        <v>25939456.229999997</v>
      </c>
      <c r="V215" s="78">
        <v>140135238.00999999</v>
      </c>
    </row>
    <row r="216" spans="1:22" x14ac:dyDescent="0.25">
      <c r="A216" s="35">
        <v>686</v>
      </c>
      <c r="B216" s="28" t="s">
        <v>249</v>
      </c>
      <c r="C216" s="76">
        <v>112</v>
      </c>
      <c r="D216" s="24">
        <v>20</v>
      </c>
      <c r="E216" s="24">
        <v>182</v>
      </c>
      <c r="F216" s="24">
        <v>119</v>
      </c>
      <c r="G216" s="24">
        <v>105</v>
      </c>
      <c r="H216" s="24">
        <v>1482</v>
      </c>
      <c r="I216" s="24">
        <v>619</v>
      </c>
      <c r="J216" s="24">
        <v>338</v>
      </c>
      <c r="K216" s="24">
        <v>144</v>
      </c>
      <c r="L216" s="74">
        <v>3121</v>
      </c>
      <c r="M216" s="77">
        <v>981338.40000000014</v>
      </c>
      <c r="N216" s="77">
        <v>185698</v>
      </c>
      <c r="O216" s="77">
        <v>1412167.1199999999</v>
      </c>
      <c r="P216" s="77">
        <v>1581270.81</v>
      </c>
      <c r="Q216" s="77">
        <v>447761.99999999994</v>
      </c>
      <c r="R216" s="77">
        <v>1540227.78</v>
      </c>
      <c r="S216" s="77">
        <v>1282809.4099999999</v>
      </c>
      <c r="T216" s="77">
        <v>1961322.7399999998</v>
      </c>
      <c r="U216" s="77">
        <v>2893324.32</v>
      </c>
      <c r="V216" s="78">
        <v>12285920.58</v>
      </c>
    </row>
    <row r="217" spans="1:22" x14ac:dyDescent="0.25">
      <c r="A217" s="35">
        <v>687</v>
      </c>
      <c r="B217" s="28" t="s">
        <v>250</v>
      </c>
      <c r="C217" s="76">
        <v>41</v>
      </c>
      <c r="D217" s="24">
        <v>12</v>
      </c>
      <c r="E217" s="24">
        <v>78</v>
      </c>
      <c r="F217" s="24">
        <v>47</v>
      </c>
      <c r="G217" s="24">
        <v>36</v>
      </c>
      <c r="H217" s="24">
        <v>759</v>
      </c>
      <c r="I217" s="24">
        <v>335</v>
      </c>
      <c r="J217" s="24">
        <v>210</v>
      </c>
      <c r="K217" s="24">
        <v>84</v>
      </c>
      <c r="L217" s="74">
        <v>1602</v>
      </c>
      <c r="M217" s="77">
        <v>359239.95</v>
      </c>
      <c r="N217" s="77">
        <v>111418.79999999999</v>
      </c>
      <c r="O217" s="77">
        <v>605214.48</v>
      </c>
      <c r="P217" s="77">
        <v>624535.53</v>
      </c>
      <c r="Q217" s="77">
        <v>153518.39999999999</v>
      </c>
      <c r="R217" s="77">
        <v>788821.11</v>
      </c>
      <c r="S217" s="77">
        <v>694250.64999999991</v>
      </c>
      <c r="T217" s="77">
        <v>1218573.2999999998</v>
      </c>
      <c r="U217" s="77">
        <v>1687772.52</v>
      </c>
      <c r="V217" s="78">
        <v>6243344.7400000002</v>
      </c>
    </row>
    <row r="218" spans="1:22" x14ac:dyDescent="0.25">
      <c r="A218" s="35">
        <v>689</v>
      </c>
      <c r="B218" s="28" t="s">
        <v>251</v>
      </c>
      <c r="C218" s="76">
        <v>87</v>
      </c>
      <c r="D218" s="24">
        <v>23</v>
      </c>
      <c r="E218" s="24">
        <v>135</v>
      </c>
      <c r="F218" s="24">
        <v>84</v>
      </c>
      <c r="G218" s="24">
        <v>70</v>
      </c>
      <c r="H218" s="24">
        <v>1593</v>
      </c>
      <c r="I218" s="24">
        <v>686</v>
      </c>
      <c r="J218" s="24">
        <v>369</v>
      </c>
      <c r="K218" s="24">
        <v>179</v>
      </c>
      <c r="L218" s="74">
        <v>3226</v>
      </c>
      <c r="M218" s="77">
        <v>762289.65</v>
      </c>
      <c r="N218" s="77">
        <v>213552.69999999998</v>
      </c>
      <c r="O218" s="77">
        <v>1047486.6</v>
      </c>
      <c r="P218" s="77">
        <v>1116191.1599999999</v>
      </c>
      <c r="Q218" s="77">
        <v>298508</v>
      </c>
      <c r="R218" s="77">
        <v>1655588.97</v>
      </c>
      <c r="S218" s="77">
        <v>1421659.5399999998</v>
      </c>
      <c r="T218" s="77">
        <v>2141207.3699999996</v>
      </c>
      <c r="U218" s="77">
        <v>3596562.8699999996</v>
      </c>
      <c r="V218" s="78">
        <v>12253046.859999999</v>
      </c>
    </row>
    <row r="219" spans="1:22" x14ac:dyDescent="0.25">
      <c r="A219" s="35">
        <v>691</v>
      </c>
      <c r="B219" s="28" t="s">
        <v>252</v>
      </c>
      <c r="C219" s="76">
        <v>163</v>
      </c>
      <c r="D219" s="24">
        <v>42</v>
      </c>
      <c r="E219" s="24">
        <v>218</v>
      </c>
      <c r="F219" s="24">
        <v>125</v>
      </c>
      <c r="G219" s="24">
        <v>114</v>
      </c>
      <c r="H219" s="24">
        <v>1332</v>
      </c>
      <c r="I219" s="24">
        <v>383</v>
      </c>
      <c r="J219" s="24">
        <v>240</v>
      </c>
      <c r="K219" s="24">
        <v>101</v>
      </c>
      <c r="L219" s="74">
        <v>2718</v>
      </c>
      <c r="M219" s="77">
        <v>1428197.85</v>
      </c>
      <c r="N219" s="77">
        <v>389965.8</v>
      </c>
      <c r="O219" s="77">
        <v>1691496.88</v>
      </c>
      <c r="P219" s="77">
        <v>1660998.75</v>
      </c>
      <c r="Q219" s="77">
        <v>486141.6</v>
      </c>
      <c r="R219" s="77">
        <v>1384334.28</v>
      </c>
      <c r="S219" s="77">
        <v>793725.37</v>
      </c>
      <c r="T219" s="77">
        <v>1392655.2</v>
      </c>
      <c r="U219" s="77">
        <v>2029345.5299999998</v>
      </c>
      <c r="V219" s="78">
        <v>11256861.26</v>
      </c>
    </row>
    <row r="220" spans="1:22" x14ac:dyDescent="0.25">
      <c r="A220" s="35">
        <v>694</v>
      </c>
      <c r="B220" s="28" t="s">
        <v>253</v>
      </c>
      <c r="C220" s="76">
        <v>1524</v>
      </c>
      <c r="D220" s="24">
        <v>290</v>
      </c>
      <c r="E220" s="24">
        <v>2057</v>
      </c>
      <c r="F220" s="24">
        <v>1020</v>
      </c>
      <c r="G220" s="24">
        <v>990</v>
      </c>
      <c r="H220" s="24">
        <v>16521</v>
      </c>
      <c r="I220" s="24">
        <v>3743</v>
      </c>
      <c r="J220" s="24">
        <v>1856</v>
      </c>
      <c r="K220" s="24">
        <v>792</v>
      </c>
      <c r="L220" s="74">
        <v>28793</v>
      </c>
      <c r="M220" s="77">
        <v>13353211.800000001</v>
      </c>
      <c r="N220" s="77">
        <v>2692621</v>
      </c>
      <c r="O220" s="77">
        <v>15960592.119999999</v>
      </c>
      <c r="P220" s="77">
        <v>13553749.799999999</v>
      </c>
      <c r="Q220" s="77">
        <v>4221756</v>
      </c>
      <c r="R220" s="77">
        <v>17170110.09</v>
      </c>
      <c r="S220" s="77">
        <v>7756955.7699999996</v>
      </c>
      <c r="T220" s="77">
        <v>10769866.879999999</v>
      </c>
      <c r="U220" s="77">
        <v>15913283.76</v>
      </c>
      <c r="V220" s="78">
        <v>101392147.22</v>
      </c>
    </row>
    <row r="221" spans="1:22" x14ac:dyDescent="0.25">
      <c r="A221" s="35">
        <v>697</v>
      </c>
      <c r="B221" s="28" t="s">
        <v>254</v>
      </c>
      <c r="C221" s="76">
        <v>49</v>
      </c>
      <c r="D221" s="24">
        <v>9</v>
      </c>
      <c r="E221" s="24">
        <v>62</v>
      </c>
      <c r="F221" s="24">
        <v>21</v>
      </c>
      <c r="G221" s="24">
        <v>26</v>
      </c>
      <c r="H221" s="24">
        <v>621</v>
      </c>
      <c r="I221" s="24">
        <v>251</v>
      </c>
      <c r="J221" s="24">
        <v>132</v>
      </c>
      <c r="K221" s="24">
        <v>101</v>
      </c>
      <c r="L221" s="74">
        <v>1272</v>
      </c>
      <c r="M221" s="77">
        <v>429335.55000000005</v>
      </c>
      <c r="N221" s="77">
        <v>83564.099999999991</v>
      </c>
      <c r="O221" s="77">
        <v>481067.92</v>
      </c>
      <c r="P221" s="77">
        <v>279047.78999999998</v>
      </c>
      <c r="Q221" s="77">
        <v>110874.4</v>
      </c>
      <c r="R221" s="77">
        <v>645399.09</v>
      </c>
      <c r="S221" s="77">
        <v>520169.88999999996</v>
      </c>
      <c r="T221" s="77">
        <v>765960.36</v>
      </c>
      <c r="U221" s="77">
        <v>2029345.5299999998</v>
      </c>
      <c r="V221" s="78">
        <v>5344764.63</v>
      </c>
    </row>
    <row r="222" spans="1:22" x14ac:dyDescent="0.25">
      <c r="A222" s="35">
        <v>698</v>
      </c>
      <c r="B222" s="28" t="s">
        <v>255</v>
      </c>
      <c r="C222" s="76">
        <v>3698</v>
      </c>
      <c r="D222" s="24">
        <v>738</v>
      </c>
      <c r="E222" s="24">
        <v>4521</v>
      </c>
      <c r="F222" s="24">
        <v>2000</v>
      </c>
      <c r="G222" s="24">
        <v>2029</v>
      </c>
      <c r="H222" s="24">
        <v>37887</v>
      </c>
      <c r="I222" s="24">
        <v>7038</v>
      </c>
      <c r="J222" s="24">
        <v>3697</v>
      </c>
      <c r="K222" s="24">
        <v>1434</v>
      </c>
      <c r="L222" s="74">
        <v>63042</v>
      </c>
      <c r="M222" s="77">
        <v>32401691.100000001</v>
      </c>
      <c r="N222" s="77">
        <v>6852256.2000000002</v>
      </c>
      <c r="O222" s="77">
        <v>35079162.359999999</v>
      </c>
      <c r="P222" s="77">
        <v>26575980</v>
      </c>
      <c r="Q222" s="77">
        <v>8652467.5999999996</v>
      </c>
      <c r="R222" s="77">
        <v>39375580.229999997</v>
      </c>
      <c r="S222" s="77">
        <v>14585480.819999998</v>
      </c>
      <c r="T222" s="77">
        <v>21452692.809999999</v>
      </c>
      <c r="U222" s="77">
        <v>28812688.02</v>
      </c>
      <c r="V222" s="78">
        <v>213787999.13999999</v>
      </c>
    </row>
    <row r="223" spans="1:22" x14ac:dyDescent="0.25">
      <c r="A223" s="35">
        <v>700</v>
      </c>
      <c r="B223" s="28" t="s">
        <v>256</v>
      </c>
      <c r="C223" s="76">
        <v>182</v>
      </c>
      <c r="D223" s="24">
        <v>40</v>
      </c>
      <c r="E223" s="24">
        <v>301</v>
      </c>
      <c r="F223" s="24">
        <v>157</v>
      </c>
      <c r="G223" s="24">
        <v>122</v>
      </c>
      <c r="H223" s="24">
        <v>2474</v>
      </c>
      <c r="I223" s="24">
        <v>934</v>
      </c>
      <c r="J223" s="24">
        <v>531</v>
      </c>
      <c r="K223" s="24">
        <v>253</v>
      </c>
      <c r="L223" s="74">
        <v>4994</v>
      </c>
      <c r="M223" s="77">
        <v>1594674.9000000001</v>
      </c>
      <c r="N223" s="77">
        <v>371396</v>
      </c>
      <c r="O223" s="77">
        <v>2335507.16</v>
      </c>
      <c r="P223" s="77">
        <v>2086214.43</v>
      </c>
      <c r="Q223" s="77">
        <v>520256.79999999993</v>
      </c>
      <c r="R223" s="77">
        <v>2571203.46</v>
      </c>
      <c r="S223" s="77">
        <v>1935612.2599999998</v>
      </c>
      <c r="T223" s="77">
        <v>3081249.63</v>
      </c>
      <c r="U223" s="77">
        <v>5083410.09</v>
      </c>
      <c r="V223" s="78">
        <v>19579524.73</v>
      </c>
    </row>
    <row r="224" spans="1:22" x14ac:dyDescent="0.25">
      <c r="A224" s="35">
        <v>702</v>
      </c>
      <c r="B224" s="28" t="s">
        <v>257</v>
      </c>
      <c r="C224" s="76">
        <v>166</v>
      </c>
      <c r="D224" s="24">
        <v>31</v>
      </c>
      <c r="E224" s="24">
        <v>208</v>
      </c>
      <c r="F224" s="24">
        <v>128</v>
      </c>
      <c r="G224" s="24">
        <v>129</v>
      </c>
      <c r="H224" s="24">
        <v>2042</v>
      </c>
      <c r="I224" s="24">
        <v>835</v>
      </c>
      <c r="J224" s="24">
        <v>499</v>
      </c>
      <c r="K224" s="24">
        <v>245</v>
      </c>
      <c r="L224" s="74">
        <v>4283</v>
      </c>
      <c r="M224" s="77">
        <v>1454483.7000000002</v>
      </c>
      <c r="N224" s="77">
        <v>287831.89999999997</v>
      </c>
      <c r="O224" s="77">
        <v>1613905.28</v>
      </c>
      <c r="P224" s="77">
        <v>1700862.72</v>
      </c>
      <c r="Q224" s="77">
        <v>550107.6</v>
      </c>
      <c r="R224" s="77">
        <v>2122230.1799999997</v>
      </c>
      <c r="S224" s="77">
        <v>1730445.65</v>
      </c>
      <c r="T224" s="77">
        <v>2895562.2699999996</v>
      </c>
      <c r="U224" s="77">
        <v>4922669.8499999996</v>
      </c>
      <c r="V224" s="78">
        <v>17278099.149999999</v>
      </c>
    </row>
    <row r="225" spans="1:22" x14ac:dyDescent="0.25">
      <c r="A225" s="35">
        <v>704</v>
      </c>
      <c r="B225" s="28" t="s">
        <v>258</v>
      </c>
      <c r="C225" s="76">
        <v>471</v>
      </c>
      <c r="D225" s="24">
        <v>92</v>
      </c>
      <c r="E225" s="24">
        <v>536</v>
      </c>
      <c r="F225" s="24">
        <v>236</v>
      </c>
      <c r="G225" s="24">
        <v>250</v>
      </c>
      <c r="H225" s="24">
        <v>3532</v>
      </c>
      <c r="I225" s="24">
        <v>735</v>
      </c>
      <c r="J225" s="24">
        <v>339</v>
      </c>
      <c r="K225" s="24">
        <v>136</v>
      </c>
      <c r="L225" s="74">
        <v>6327</v>
      </c>
      <c r="M225" s="77">
        <v>4126878.45</v>
      </c>
      <c r="N225" s="77">
        <v>854210.79999999993</v>
      </c>
      <c r="O225" s="77">
        <v>4158909.76</v>
      </c>
      <c r="P225" s="77">
        <v>3135965.64</v>
      </c>
      <c r="Q225" s="77">
        <v>1066100</v>
      </c>
      <c r="R225" s="77">
        <v>3670772.28</v>
      </c>
      <c r="S225" s="77">
        <v>1523206.65</v>
      </c>
      <c r="T225" s="77">
        <v>1967125.4699999997</v>
      </c>
      <c r="U225" s="77">
        <v>2732584.08</v>
      </c>
      <c r="V225" s="78">
        <v>23235753.129999995</v>
      </c>
    </row>
    <row r="226" spans="1:22" x14ac:dyDescent="0.25">
      <c r="A226" s="35">
        <v>707</v>
      </c>
      <c r="B226" s="28" t="s">
        <v>259</v>
      </c>
      <c r="C226" s="76">
        <v>51</v>
      </c>
      <c r="D226" s="24">
        <v>12</v>
      </c>
      <c r="E226" s="24">
        <v>86</v>
      </c>
      <c r="F226" s="24">
        <v>54</v>
      </c>
      <c r="G226" s="24">
        <v>47</v>
      </c>
      <c r="H226" s="24">
        <v>1018</v>
      </c>
      <c r="I226" s="24">
        <v>500</v>
      </c>
      <c r="J226" s="24">
        <v>251</v>
      </c>
      <c r="K226" s="24">
        <v>107</v>
      </c>
      <c r="L226" s="74">
        <v>2126</v>
      </c>
      <c r="M226" s="77">
        <v>446859.45</v>
      </c>
      <c r="N226" s="77">
        <v>111418.79999999999</v>
      </c>
      <c r="O226" s="77">
        <v>667287.76</v>
      </c>
      <c r="P226" s="77">
        <v>717551.46</v>
      </c>
      <c r="Q226" s="77">
        <v>200426.8</v>
      </c>
      <c r="R226" s="77">
        <v>1057997.22</v>
      </c>
      <c r="S226" s="77">
        <v>1036194.9999999999</v>
      </c>
      <c r="T226" s="77">
        <v>1456485.23</v>
      </c>
      <c r="U226" s="77">
        <v>2149900.71</v>
      </c>
      <c r="V226" s="78">
        <v>7844122.4300000006</v>
      </c>
    </row>
    <row r="227" spans="1:22" x14ac:dyDescent="0.25">
      <c r="A227" s="35">
        <v>710</v>
      </c>
      <c r="B227" s="28" t="s">
        <v>260</v>
      </c>
      <c r="C227" s="76">
        <v>1355</v>
      </c>
      <c r="D227" s="24">
        <v>263</v>
      </c>
      <c r="E227" s="24">
        <v>1801</v>
      </c>
      <c r="F227" s="24">
        <v>941</v>
      </c>
      <c r="G227" s="24">
        <v>815</v>
      </c>
      <c r="H227" s="24">
        <v>14863</v>
      </c>
      <c r="I227" s="24">
        <v>4091</v>
      </c>
      <c r="J227" s="24">
        <v>2386</v>
      </c>
      <c r="K227" s="24">
        <v>1021</v>
      </c>
      <c r="L227" s="74">
        <v>27536</v>
      </c>
      <c r="M227" s="77">
        <v>11872442.250000002</v>
      </c>
      <c r="N227" s="77">
        <v>2441928.6999999997</v>
      </c>
      <c r="O227" s="77">
        <v>13974247.16</v>
      </c>
      <c r="P227" s="77">
        <v>12503998.59</v>
      </c>
      <c r="Q227" s="77">
        <v>3475485.9999999995</v>
      </c>
      <c r="R227" s="77">
        <v>15446967.27</v>
      </c>
      <c r="S227" s="77">
        <v>8478147.4900000002</v>
      </c>
      <c r="T227" s="77">
        <v>13845313.779999999</v>
      </c>
      <c r="U227" s="77">
        <v>20514473.129999999</v>
      </c>
      <c r="V227" s="78">
        <v>102553004.36999999</v>
      </c>
    </row>
    <row r="228" spans="1:22" x14ac:dyDescent="0.25">
      <c r="A228" s="35">
        <v>729</v>
      </c>
      <c r="B228" s="28" t="s">
        <v>261</v>
      </c>
      <c r="C228" s="76">
        <v>447</v>
      </c>
      <c r="D228" s="24">
        <v>84</v>
      </c>
      <c r="E228" s="24">
        <v>569</v>
      </c>
      <c r="F228" s="24">
        <v>312</v>
      </c>
      <c r="G228" s="24">
        <v>281</v>
      </c>
      <c r="H228" s="24">
        <v>4647</v>
      </c>
      <c r="I228" s="24">
        <v>1625</v>
      </c>
      <c r="J228" s="24">
        <v>941</v>
      </c>
      <c r="K228" s="24">
        <v>403</v>
      </c>
      <c r="L228" s="74">
        <v>9309</v>
      </c>
      <c r="M228" s="77">
        <v>3916591.6500000004</v>
      </c>
      <c r="N228" s="77">
        <v>779931.6</v>
      </c>
      <c r="O228" s="77">
        <v>4414962.04</v>
      </c>
      <c r="P228" s="77">
        <v>4145852.88</v>
      </c>
      <c r="Q228" s="77">
        <v>1198296.3999999999</v>
      </c>
      <c r="R228" s="77">
        <v>4829580.63</v>
      </c>
      <c r="S228" s="77">
        <v>3367633.75</v>
      </c>
      <c r="T228" s="77">
        <v>5460368.9299999997</v>
      </c>
      <c r="U228" s="77">
        <v>8097289.5899999999</v>
      </c>
      <c r="V228" s="78">
        <v>36210507.469999999</v>
      </c>
    </row>
    <row r="229" spans="1:22" x14ac:dyDescent="0.25">
      <c r="A229" s="35">
        <v>732</v>
      </c>
      <c r="B229" s="28" t="s">
        <v>262</v>
      </c>
      <c r="C229" s="76">
        <v>90</v>
      </c>
      <c r="D229" s="24">
        <v>27</v>
      </c>
      <c r="E229" s="24">
        <v>140</v>
      </c>
      <c r="F229" s="24">
        <v>86</v>
      </c>
      <c r="G229" s="24">
        <v>64</v>
      </c>
      <c r="H229" s="24">
        <v>1676</v>
      </c>
      <c r="I229" s="24">
        <v>703</v>
      </c>
      <c r="J229" s="24">
        <v>411</v>
      </c>
      <c r="K229" s="24">
        <v>203</v>
      </c>
      <c r="L229" s="74">
        <v>3400</v>
      </c>
      <c r="M229" s="77">
        <v>788575.50000000012</v>
      </c>
      <c r="N229" s="77">
        <v>250692.3</v>
      </c>
      <c r="O229" s="77">
        <v>1086282.3999999999</v>
      </c>
      <c r="P229" s="77">
        <v>1142767.1399999999</v>
      </c>
      <c r="Q229" s="77">
        <v>272921.59999999998</v>
      </c>
      <c r="R229" s="77">
        <v>1741850.04</v>
      </c>
      <c r="S229" s="77">
        <v>1456890.17</v>
      </c>
      <c r="T229" s="77">
        <v>2384922.0299999998</v>
      </c>
      <c r="U229" s="77">
        <v>4078783.59</v>
      </c>
      <c r="V229" s="78">
        <v>13203684.77</v>
      </c>
    </row>
    <row r="230" spans="1:22" x14ac:dyDescent="0.25">
      <c r="A230" s="35">
        <v>734</v>
      </c>
      <c r="B230" s="28" t="s">
        <v>263</v>
      </c>
      <c r="C230" s="76">
        <v>2285</v>
      </c>
      <c r="D230" s="24">
        <v>486</v>
      </c>
      <c r="E230" s="24">
        <v>3479</v>
      </c>
      <c r="F230" s="24">
        <v>1837</v>
      </c>
      <c r="G230" s="24">
        <v>1795</v>
      </c>
      <c r="H230" s="24">
        <v>27930</v>
      </c>
      <c r="I230" s="24">
        <v>7963</v>
      </c>
      <c r="J230" s="24">
        <v>4304</v>
      </c>
      <c r="K230" s="24">
        <v>1754</v>
      </c>
      <c r="L230" s="74">
        <v>51833</v>
      </c>
      <c r="M230" s="77">
        <v>20021055.75</v>
      </c>
      <c r="N230" s="77">
        <v>4512461.3999999994</v>
      </c>
      <c r="O230" s="77">
        <v>26994117.640000001</v>
      </c>
      <c r="P230" s="77">
        <v>24410037.629999999</v>
      </c>
      <c r="Q230" s="77">
        <v>7654597.9999999991</v>
      </c>
      <c r="R230" s="77">
        <v>29027369.699999999</v>
      </c>
      <c r="S230" s="77">
        <v>16502441.569999998</v>
      </c>
      <c r="T230" s="77">
        <v>24974949.919999998</v>
      </c>
      <c r="U230" s="77">
        <v>35242297.619999997</v>
      </c>
      <c r="V230" s="78">
        <v>189339329.22999999</v>
      </c>
    </row>
    <row r="231" spans="1:22" x14ac:dyDescent="0.25">
      <c r="A231" s="35">
        <v>738</v>
      </c>
      <c r="B231" s="28" t="s">
        <v>264</v>
      </c>
      <c r="C231" s="76">
        <v>145</v>
      </c>
      <c r="D231" s="24">
        <v>30</v>
      </c>
      <c r="E231" s="24">
        <v>210</v>
      </c>
      <c r="F231" s="24">
        <v>110</v>
      </c>
      <c r="G231" s="24">
        <v>94</v>
      </c>
      <c r="H231" s="24">
        <v>1569</v>
      </c>
      <c r="I231" s="24">
        <v>496</v>
      </c>
      <c r="J231" s="24">
        <v>205</v>
      </c>
      <c r="K231" s="24">
        <v>86</v>
      </c>
      <c r="L231" s="74">
        <v>2945</v>
      </c>
      <c r="M231" s="77">
        <v>1270482.75</v>
      </c>
      <c r="N231" s="77">
        <v>278547</v>
      </c>
      <c r="O231" s="77">
        <v>1629423.5999999999</v>
      </c>
      <c r="P231" s="77">
        <v>1461678.9</v>
      </c>
      <c r="Q231" s="77">
        <v>400853.6</v>
      </c>
      <c r="R231" s="77">
        <v>1630646.01</v>
      </c>
      <c r="S231" s="77">
        <v>1027905.44</v>
      </c>
      <c r="T231" s="77">
        <v>1189559.6499999999</v>
      </c>
      <c r="U231" s="77">
        <v>1727957.5799999998</v>
      </c>
      <c r="V231" s="78">
        <v>10617054.529999999</v>
      </c>
    </row>
    <row r="232" spans="1:22" x14ac:dyDescent="0.25">
      <c r="A232" s="35">
        <v>739</v>
      </c>
      <c r="B232" s="28" t="s">
        <v>265</v>
      </c>
      <c r="C232" s="76">
        <v>110</v>
      </c>
      <c r="D232" s="24">
        <v>27</v>
      </c>
      <c r="E232" s="24">
        <v>173</v>
      </c>
      <c r="F232" s="24">
        <v>87</v>
      </c>
      <c r="G232" s="24">
        <v>98</v>
      </c>
      <c r="H232" s="24">
        <v>1587</v>
      </c>
      <c r="I232" s="24">
        <v>631</v>
      </c>
      <c r="J232" s="24">
        <v>445</v>
      </c>
      <c r="K232" s="24">
        <v>225</v>
      </c>
      <c r="L232" s="74">
        <v>3383</v>
      </c>
      <c r="M232" s="77">
        <v>963814.50000000012</v>
      </c>
      <c r="N232" s="77">
        <v>250692.3</v>
      </c>
      <c r="O232" s="77">
        <v>1342334.68</v>
      </c>
      <c r="P232" s="77">
        <v>1156055.1299999999</v>
      </c>
      <c r="Q232" s="77">
        <v>417911.19999999995</v>
      </c>
      <c r="R232" s="77">
        <v>1649353.23</v>
      </c>
      <c r="S232" s="77">
        <v>1307678.0899999999</v>
      </c>
      <c r="T232" s="77">
        <v>2582214.8499999996</v>
      </c>
      <c r="U232" s="77">
        <v>4520819.25</v>
      </c>
      <c r="V232" s="78">
        <v>14190873.229999999</v>
      </c>
    </row>
    <row r="233" spans="1:22" x14ac:dyDescent="0.25">
      <c r="A233" s="35">
        <v>740</v>
      </c>
      <c r="B233" s="28" t="s">
        <v>266</v>
      </c>
      <c r="C233" s="76">
        <v>1295</v>
      </c>
      <c r="D233" s="24">
        <v>268</v>
      </c>
      <c r="E233" s="24">
        <v>1766</v>
      </c>
      <c r="F233" s="24">
        <v>954</v>
      </c>
      <c r="G233" s="24">
        <v>1064</v>
      </c>
      <c r="H233" s="24">
        <v>17075</v>
      </c>
      <c r="I233" s="24">
        <v>5896</v>
      </c>
      <c r="J233" s="24">
        <v>3282</v>
      </c>
      <c r="K233" s="24">
        <v>1374</v>
      </c>
      <c r="L233" s="74">
        <v>32974</v>
      </c>
      <c r="M233" s="77">
        <v>11346725.250000002</v>
      </c>
      <c r="N233" s="77">
        <v>2488353.1999999997</v>
      </c>
      <c r="O233" s="77">
        <v>13702676.560000001</v>
      </c>
      <c r="P233" s="77">
        <v>12676742.459999999</v>
      </c>
      <c r="Q233" s="77">
        <v>4537321.5999999996</v>
      </c>
      <c r="R233" s="77">
        <v>17745876.75</v>
      </c>
      <c r="S233" s="77">
        <v>12218811.439999999</v>
      </c>
      <c r="T233" s="77">
        <v>19044559.859999999</v>
      </c>
      <c r="U233" s="77">
        <v>27607136.219999999</v>
      </c>
      <c r="V233" s="78">
        <v>121368203.34</v>
      </c>
    </row>
    <row r="234" spans="1:22" x14ac:dyDescent="0.25">
      <c r="A234" s="35">
        <v>742</v>
      </c>
      <c r="B234" s="28" t="s">
        <v>267</v>
      </c>
      <c r="C234" s="76">
        <v>39</v>
      </c>
      <c r="D234" s="24">
        <v>8</v>
      </c>
      <c r="E234" s="24">
        <v>40</v>
      </c>
      <c r="F234" s="24">
        <v>21</v>
      </c>
      <c r="G234" s="24">
        <v>31</v>
      </c>
      <c r="H234" s="24">
        <v>530</v>
      </c>
      <c r="I234" s="24">
        <v>186</v>
      </c>
      <c r="J234" s="24">
        <v>110</v>
      </c>
      <c r="K234" s="24">
        <v>40</v>
      </c>
      <c r="L234" s="74">
        <v>1005</v>
      </c>
      <c r="M234" s="77">
        <v>341716.05000000005</v>
      </c>
      <c r="N234" s="77">
        <v>74279.199999999997</v>
      </c>
      <c r="O234" s="77">
        <v>310366.40000000002</v>
      </c>
      <c r="P234" s="77">
        <v>279047.78999999998</v>
      </c>
      <c r="Q234" s="77">
        <v>132196.4</v>
      </c>
      <c r="R234" s="77">
        <v>550823.69999999995</v>
      </c>
      <c r="S234" s="77">
        <v>385464.54</v>
      </c>
      <c r="T234" s="77">
        <v>638300.29999999993</v>
      </c>
      <c r="U234" s="77">
        <v>803701.2</v>
      </c>
      <c r="V234" s="78">
        <v>3515895.58</v>
      </c>
    </row>
    <row r="235" spans="1:22" x14ac:dyDescent="0.25">
      <c r="A235" s="35">
        <v>743</v>
      </c>
      <c r="B235" s="28" t="s">
        <v>268</v>
      </c>
      <c r="C235" s="76">
        <v>4203</v>
      </c>
      <c r="D235" s="24">
        <v>750</v>
      </c>
      <c r="E235" s="24">
        <v>4627</v>
      </c>
      <c r="F235" s="24">
        <v>2192</v>
      </c>
      <c r="G235" s="24">
        <v>2253</v>
      </c>
      <c r="H235" s="24">
        <v>37062</v>
      </c>
      <c r="I235" s="24">
        <v>7334</v>
      </c>
      <c r="J235" s="24">
        <v>3822</v>
      </c>
      <c r="K235" s="24">
        <v>1538</v>
      </c>
      <c r="L235" s="74">
        <v>63781</v>
      </c>
      <c r="M235" s="77">
        <v>36826475.850000001</v>
      </c>
      <c r="N235" s="77">
        <v>6963675</v>
      </c>
      <c r="O235" s="77">
        <v>35901633.32</v>
      </c>
      <c r="P235" s="77">
        <v>29127274.079999998</v>
      </c>
      <c r="Q235" s="77">
        <v>9607693.1999999993</v>
      </c>
      <c r="R235" s="77">
        <v>38518165.979999997</v>
      </c>
      <c r="S235" s="77">
        <v>15198908.26</v>
      </c>
      <c r="T235" s="77">
        <v>22178034.059999999</v>
      </c>
      <c r="U235" s="77">
        <v>30902311.139999997</v>
      </c>
      <c r="V235" s="78">
        <v>225224170.88999999</v>
      </c>
    </row>
    <row r="236" spans="1:22" x14ac:dyDescent="0.25">
      <c r="A236" s="35">
        <v>746</v>
      </c>
      <c r="B236" s="28" t="s">
        <v>269</v>
      </c>
      <c r="C236" s="76">
        <v>408</v>
      </c>
      <c r="D236" s="24">
        <v>80</v>
      </c>
      <c r="E236" s="24">
        <v>600</v>
      </c>
      <c r="F236" s="24">
        <v>285</v>
      </c>
      <c r="G236" s="24">
        <v>235</v>
      </c>
      <c r="H236" s="24">
        <v>2354</v>
      </c>
      <c r="I236" s="24">
        <v>528</v>
      </c>
      <c r="J236" s="24">
        <v>285</v>
      </c>
      <c r="K236" s="24">
        <v>135</v>
      </c>
      <c r="L236" s="74">
        <v>4910</v>
      </c>
      <c r="M236" s="77">
        <v>3574875.6</v>
      </c>
      <c r="N236" s="77">
        <v>742792</v>
      </c>
      <c r="O236" s="77">
        <v>4655496</v>
      </c>
      <c r="P236" s="77">
        <v>3787077.15</v>
      </c>
      <c r="Q236" s="77">
        <v>1002133.9999999999</v>
      </c>
      <c r="R236" s="77">
        <v>2446488.6599999997</v>
      </c>
      <c r="S236" s="77">
        <v>1094221.92</v>
      </c>
      <c r="T236" s="77">
        <v>1653778.0499999998</v>
      </c>
      <c r="U236" s="77">
        <v>2712491.55</v>
      </c>
      <c r="V236" s="78">
        <v>21669354.93</v>
      </c>
    </row>
    <row r="237" spans="1:22" x14ac:dyDescent="0.25">
      <c r="A237" s="35">
        <v>747</v>
      </c>
      <c r="B237" s="28" t="s">
        <v>270</v>
      </c>
      <c r="C237" s="76">
        <v>61</v>
      </c>
      <c r="D237" s="24">
        <v>7</v>
      </c>
      <c r="E237" s="24">
        <v>75</v>
      </c>
      <c r="F237" s="24">
        <v>42</v>
      </c>
      <c r="G237" s="24">
        <v>48</v>
      </c>
      <c r="H237" s="24">
        <v>685</v>
      </c>
      <c r="I237" s="24">
        <v>277</v>
      </c>
      <c r="J237" s="24">
        <v>174</v>
      </c>
      <c r="K237" s="24">
        <v>68</v>
      </c>
      <c r="L237" s="74">
        <v>1437</v>
      </c>
      <c r="M237" s="77">
        <v>534478.95000000007</v>
      </c>
      <c r="N237" s="77">
        <v>64994.299999999996</v>
      </c>
      <c r="O237" s="77">
        <v>581937</v>
      </c>
      <c r="P237" s="77">
        <v>558095.57999999996</v>
      </c>
      <c r="Q237" s="77">
        <v>204691.19999999998</v>
      </c>
      <c r="R237" s="77">
        <v>711913.65</v>
      </c>
      <c r="S237" s="77">
        <v>574052.02999999991</v>
      </c>
      <c r="T237" s="77">
        <v>1009675.0199999999</v>
      </c>
      <c r="U237" s="77">
        <v>1366292.04</v>
      </c>
      <c r="V237" s="78">
        <v>5606129.7699999996</v>
      </c>
    </row>
    <row r="238" spans="1:22" x14ac:dyDescent="0.25">
      <c r="A238" s="35">
        <v>748</v>
      </c>
      <c r="B238" s="28" t="s">
        <v>271</v>
      </c>
      <c r="C238" s="76">
        <v>363</v>
      </c>
      <c r="D238" s="24">
        <v>85</v>
      </c>
      <c r="E238" s="24">
        <v>499</v>
      </c>
      <c r="F238" s="24">
        <v>243</v>
      </c>
      <c r="G238" s="24">
        <v>224</v>
      </c>
      <c r="H238" s="24">
        <v>2541</v>
      </c>
      <c r="I238" s="24">
        <v>735</v>
      </c>
      <c r="J238" s="24">
        <v>305</v>
      </c>
      <c r="K238" s="24">
        <v>150</v>
      </c>
      <c r="L238" s="74">
        <v>5145</v>
      </c>
      <c r="M238" s="77">
        <v>3180587.85</v>
      </c>
      <c r="N238" s="77">
        <v>789216.5</v>
      </c>
      <c r="O238" s="77">
        <v>3871820.84</v>
      </c>
      <c r="P238" s="77">
        <v>3228981.57</v>
      </c>
      <c r="Q238" s="77">
        <v>955225.59999999986</v>
      </c>
      <c r="R238" s="77">
        <v>2640835.89</v>
      </c>
      <c r="S238" s="77">
        <v>1523206.65</v>
      </c>
      <c r="T238" s="77">
        <v>1769832.65</v>
      </c>
      <c r="U238" s="77">
        <v>3013879.5</v>
      </c>
      <c r="V238" s="78">
        <v>20973587.050000001</v>
      </c>
    </row>
    <row r="239" spans="1:22" x14ac:dyDescent="0.25">
      <c r="A239" s="35">
        <v>749</v>
      </c>
      <c r="B239" s="28" t="s">
        <v>272</v>
      </c>
      <c r="C239" s="76">
        <v>1473</v>
      </c>
      <c r="D239" s="24">
        <v>305</v>
      </c>
      <c r="E239" s="24">
        <v>1862</v>
      </c>
      <c r="F239" s="24">
        <v>878</v>
      </c>
      <c r="G239" s="24">
        <v>823</v>
      </c>
      <c r="H239" s="24">
        <v>11667</v>
      </c>
      <c r="I239" s="24">
        <v>2592</v>
      </c>
      <c r="J239" s="24">
        <v>1400</v>
      </c>
      <c r="K239" s="24">
        <v>423</v>
      </c>
      <c r="L239" s="74">
        <v>21423</v>
      </c>
      <c r="M239" s="77">
        <v>12906352.350000001</v>
      </c>
      <c r="N239" s="77">
        <v>2831894.5</v>
      </c>
      <c r="O239" s="77">
        <v>14447555.92</v>
      </c>
      <c r="P239" s="77">
        <v>11666855.220000001</v>
      </c>
      <c r="Q239" s="77">
        <v>3509601.1999999997</v>
      </c>
      <c r="R239" s="77">
        <v>12125396.43</v>
      </c>
      <c r="S239" s="77">
        <v>5371634.8799999999</v>
      </c>
      <c r="T239" s="77">
        <v>8123821.9999999991</v>
      </c>
      <c r="U239" s="77">
        <v>8499140.1899999995</v>
      </c>
      <c r="V239" s="78">
        <v>79482252.689999998</v>
      </c>
    </row>
    <row r="240" spans="1:22" x14ac:dyDescent="0.25">
      <c r="A240" s="35">
        <v>751</v>
      </c>
      <c r="B240" s="28" t="s">
        <v>273</v>
      </c>
      <c r="C240" s="76">
        <v>102</v>
      </c>
      <c r="D240" s="24">
        <v>26</v>
      </c>
      <c r="E240" s="24">
        <v>209</v>
      </c>
      <c r="F240" s="24">
        <v>118</v>
      </c>
      <c r="G240" s="24">
        <v>114</v>
      </c>
      <c r="H240" s="24">
        <v>1417</v>
      </c>
      <c r="I240" s="24">
        <v>588</v>
      </c>
      <c r="J240" s="24">
        <v>317</v>
      </c>
      <c r="K240" s="24">
        <v>97</v>
      </c>
      <c r="L240" s="74">
        <v>2988</v>
      </c>
      <c r="M240" s="77">
        <v>893718.9</v>
      </c>
      <c r="N240" s="77">
        <v>241407.4</v>
      </c>
      <c r="O240" s="77">
        <v>1621664.44</v>
      </c>
      <c r="P240" s="77">
        <v>1567982.82</v>
      </c>
      <c r="Q240" s="77">
        <v>486141.6</v>
      </c>
      <c r="R240" s="77">
        <v>1472673.93</v>
      </c>
      <c r="S240" s="77">
        <v>1218565.3199999998</v>
      </c>
      <c r="T240" s="77">
        <v>1839465.41</v>
      </c>
      <c r="U240" s="77">
        <v>1948975.41</v>
      </c>
      <c r="V240" s="78">
        <v>11290595.23</v>
      </c>
    </row>
    <row r="241" spans="1:22" x14ac:dyDescent="0.25">
      <c r="A241" s="35">
        <v>753</v>
      </c>
      <c r="B241" s="28" t="s">
        <v>274</v>
      </c>
      <c r="C241" s="76">
        <v>1265</v>
      </c>
      <c r="D241" s="24">
        <v>296</v>
      </c>
      <c r="E241" s="24">
        <v>1753</v>
      </c>
      <c r="F241" s="24">
        <v>863</v>
      </c>
      <c r="G241" s="24">
        <v>862</v>
      </c>
      <c r="H241" s="24">
        <v>12375</v>
      </c>
      <c r="I241" s="24">
        <v>2160</v>
      </c>
      <c r="J241" s="24">
        <v>1152</v>
      </c>
      <c r="K241" s="24">
        <v>444</v>
      </c>
      <c r="L241" s="74">
        <v>21170</v>
      </c>
      <c r="M241" s="77">
        <v>11083866.75</v>
      </c>
      <c r="N241" s="77">
        <v>2748330.4</v>
      </c>
      <c r="O241" s="77">
        <v>13601807.48</v>
      </c>
      <c r="P241" s="77">
        <v>11467535.369999999</v>
      </c>
      <c r="Q241" s="77">
        <v>3675912.8</v>
      </c>
      <c r="R241" s="77">
        <v>12861213.75</v>
      </c>
      <c r="S241" s="77">
        <v>4476362.3999999994</v>
      </c>
      <c r="T241" s="77">
        <v>6684744.959999999</v>
      </c>
      <c r="U241" s="77">
        <v>8921083.3200000003</v>
      </c>
      <c r="V241" s="78">
        <v>75520857.229999989</v>
      </c>
    </row>
    <row r="242" spans="1:22" x14ac:dyDescent="0.25">
      <c r="A242" s="35">
        <v>755</v>
      </c>
      <c r="B242" s="28" t="s">
        <v>275</v>
      </c>
      <c r="C242" s="76">
        <v>351</v>
      </c>
      <c r="D242" s="24">
        <v>74</v>
      </c>
      <c r="E242" s="24">
        <v>511</v>
      </c>
      <c r="F242" s="24">
        <v>262</v>
      </c>
      <c r="G242" s="24">
        <v>247</v>
      </c>
      <c r="H242" s="24">
        <v>3525</v>
      </c>
      <c r="I242" s="24">
        <v>775</v>
      </c>
      <c r="J242" s="24">
        <v>308</v>
      </c>
      <c r="K242" s="24">
        <v>92</v>
      </c>
      <c r="L242" s="74">
        <v>6145</v>
      </c>
      <c r="M242" s="77">
        <v>3075444.45</v>
      </c>
      <c r="N242" s="77">
        <v>687082.6</v>
      </c>
      <c r="O242" s="77">
        <v>3964930.76</v>
      </c>
      <c r="P242" s="77">
        <v>3481453.38</v>
      </c>
      <c r="Q242" s="77">
        <v>1053306.7999999998</v>
      </c>
      <c r="R242" s="77">
        <v>3663497.25</v>
      </c>
      <c r="S242" s="77">
        <v>1606102.25</v>
      </c>
      <c r="T242" s="77">
        <v>1787240.8399999999</v>
      </c>
      <c r="U242" s="77">
        <v>1848512.7599999998</v>
      </c>
      <c r="V242" s="78">
        <v>21167571.090000004</v>
      </c>
    </row>
    <row r="243" spans="1:22" x14ac:dyDescent="0.25">
      <c r="A243" s="35">
        <v>758</v>
      </c>
      <c r="B243" s="28" t="s">
        <v>276</v>
      </c>
      <c r="C243" s="76">
        <v>405</v>
      </c>
      <c r="D243" s="24">
        <v>84</v>
      </c>
      <c r="E243" s="24">
        <v>489</v>
      </c>
      <c r="F243" s="24">
        <v>204</v>
      </c>
      <c r="G243" s="24">
        <v>206</v>
      </c>
      <c r="H243" s="24">
        <v>4606</v>
      </c>
      <c r="I243" s="24">
        <v>1338</v>
      </c>
      <c r="J243" s="24">
        <v>715</v>
      </c>
      <c r="K243" s="24">
        <v>256</v>
      </c>
      <c r="L243" s="74">
        <v>8303</v>
      </c>
      <c r="M243" s="77">
        <v>3548589.7500000005</v>
      </c>
      <c r="N243" s="77">
        <v>779931.6</v>
      </c>
      <c r="O243" s="77">
        <v>3794229.2399999998</v>
      </c>
      <c r="P243" s="77">
        <v>2710749.96</v>
      </c>
      <c r="Q243" s="77">
        <v>878466.39999999991</v>
      </c>
      <c r="R243" s="77">
        <v>4786969.74</v>
      </c>
      <c r="S243" s="77">
        <v>2772857.82</v>
      </c>
      <c r="T243" s="77">
        <v>4148951.9499999997</v>
      </c>
      <c r="U243" s="77">
        <v>5143687.68</v>
      </c>
      <c r="V243" s="78">
        <v>28564434.140000001</v>
      </c>
    </row>
    <row r="244" spans="1:22" x14ac:dyDescent="0.25">
      <c r="A244" s="35">
        <v>759</v>
      </c>
      <c r="B244" s="28" t="s">
        <v>277</v>
      </c>
      <c r="C244" s="76">
        <v>117</v>
      </c>
      <c r="D244" s="24">
        <v>30</v>
      </c>
      <c r="E244" s="24">
        <v>144</v>
      </c>
      <c r="F244" s="24">
        <v>64</v>
      </c>
      <c r="G244" s="24">
        <v>72</v>
      </c>
      <c r="H244" s="24">
        <v>1001</v>
      </c>
      <c r="I244" s="24">
        <v>328</v>
      </c>
      <c r="J244" s="24">
        <v>205</v>
      </c>
      <c r="K244" s="24">
        <v>91</v>
      </c>
      <c r="L244" s="74">
        <v>2052</v>
      </c>
      <c r="M244" s="77">
        <v>1025148.1500000001</v>
      </c>
      <c r="N244" s="77">
        <v>278547</v>
      </c>
      <c r="O244" s="77">
        <v>1117319.04</v>
      </c>
      <c r="P244" s="77">
        <v>850431.36</v>
      </c>
      <c r="Q244" s="77">
        <v>307036.79999999999</v>
      </c>
      <c r="R244" s="77">
        <v>1040329.2899999999</v>
      </c>
      <c r="S244" s="77">
        <v>679743.91999999993</v>
      </c>
      <c r="T244" s="77">
        <v>1189559.6499999999</v>
      </c>
      <c r="U244" s="77">
        <v>1828420.23</v>
      </c>
      <c r="V244" s="78">
        <v>8316535.4399999995</v>
      </c>
    </row>
    <row r="245" spans="1:22" x14ac:dyDescent="0.25">
      <c r="A245" s="35">
        <v>761</v>
      </c>
      <c r="B245" s="28" t="s">
        <v>278</v>
      </c>
      <c r="C245" s="76">
        <v>380</v>
      </c>
      <c r="D245" s="24">
        <v>82</v>
      </c>
      <c r="E245" s="24">
        <v>508</v>
      </c>
      <c r="F245" s="24">
        <v>298</v>
      </c>
      <c r="G245" s="24">
        <v>299</v>
      </c>
      <c r="H245" s="24">
        <v>4347</v>
      </c>
      <c r="I245" s="24">
        <v>1456</v>
      </c>
      <c r="J245" s="24">
        <v>927</v>
      </c>
      <c r="K245" s="24">
        <v>414</v>
      </c>
      <c r="L245" s="74">
        <v>8711</v>
      </c>
      <c r="M245" s="77">
        <v>3329541.0000000005</v>
      </c>
      <c r="N245" s="77">
        <v>761361.79999999993</v>
      </c>
      <c r="O245" s="77">
        <v>3941653.28</v>
      </c>
      <c r="P245" s="77">
        <v>3959821.02</v>
      </c>
      <c r="Q245" s="77">
        <v>1275055.5999999999</v>
      </c>
      <c r="R245" s="77">
        <v>4517793.63</v>
      </c>
      <c r="S245" s="77">
        <v>3017399.84</v>
      </c>
      <c r="T245" s="77">
        <v>5379130.71</v>
      </c>
      <c r="U245" s="77">
        <v>8318307.4199999999</v>
      </c>
      <c r="V245" s="78">
        <v>34500064.299999997</v>
      </c>
    </row>
    <row r="246" spans="1:22" x14ac:dyDescent="0.25">
      <c r="A246" s="35">
        <v>762</v>
      </c>
      <c r="B246" s="28" t="s">
        <v>279</v>
      </c>
      <c r="C246" s="76">
        <v>147</v>
      </c>
      <c r="D246" s="24">
        <v>39</v>
      </c>
      <c r="E246" s="24">
        <v>220</v>
      </c>
      <c r="F246" s="24">
        <v>123</v>
      </c>
      <c r="G246" s="24">
        <v>114</v>
      </c>
      <c r="H246" s="24">
        <v>1969</v>
      </c>
      <c r="I246" s="24">
        <v>735</v>
      </c>
      <c r="J246" s="24">
        <v>373</v>
      </c>
      <c r="K246" s="24">
        <v>177</v>
      </c>
      <c r="L246" s="74">
        <v>3897</v>
      </c>
      <c r="M246" s="77">
        <v>1288006.6500000001</v>
      </c>
      <c r="N246" s="77">
        <v>362111.1</v>
      </c>
      <c r="O246" s="77">
        <v>1707015.2</v>
      </c>
      <c r="P246" s="77">
        <v>1634422.77</v>
      </c>
      <c r="Q246" s="77">
        <v>486141.6</v>
      </c>
      <c r="R246" s="77">
        <v>2046362.01</v>
      </c>
      <c r="S246" s="77">
        <v>1523206.65</v>
      </c>
      <c r="T246" s="77">
        <v>2164418.29</v>
      </c>
      <c r="U246" s="77">
        <v>3556377.8099999996</v>
      </c>
      <c r="V246" s="78">
        <v>14768062.079999998</v>
      </c>
    </row>
    <row r="247" spans="1:22" x14ac:dyDescent="0.25">
      <c r="A247" s="35">
        <v>765</v>
      </c>
      <c r="B247" s="28" t="s">
        <v>280</v>
      </c>
      <c r="C247" s="76">
        <v>559</v>
      </c>
      <c r="D247" s="24">
        <v>120</v>
      </c>
      <c r="E247" s="24">
        <v>663</v>
      </c>
      <c r="F247" s="24">
        <v>346</v>
      </c>
      <c r="G247" s="24">
        <v>340</v>
      </c>
      <c r="H247" s="24">
        <v>5566</v>
      </c>
      <c r="I247" s="24">
        <v>1573</v>
      </c>
      <c r="J247" s="24">
        <v>806</v>
      </c>
      <c r="K247" s="24">
        <v>363</v>
      </c>
      <c r="L247" s="74">
        <v>10336</v>
      </c>
      <c r="M247" s="77">
        <v>4897930.0500000007</v>
      </c>
      <c r="N247" s="77">
        <v>1114188</v>
      </c>
      <c r="O247" s="77">
        <v>5144323.08</v>
      </c>
      <c r="P247" s="77">
        <v>4597644.54</v>
      </c>
      <c r="Q247" s="77">
        <v>1449895.9999999998</v>
      </c>
      <c r="R247" s="77">
        <v>5784688.1399999997</v>
      </c>
      <c r="S247" s="77">
        <v>3259869.4699999997</v>
      </c>
      <c r="T247" s="77">
        <v>4677000.38</v>
      </c>
      <c r="U247" s="77">
        <v>7293588.3899999997</v>
      </c>
      <c r="V247" s="78">
        <v>38219128.049999997</v>
      </c>
    </row>
    <row r="248" spans="1:22" x14ac:dyDescent="0.25">
      <c r="A248" s="35">
        <v>768</v>
      </c>
      <c r="B248" s="28" t="s">
        <v>281</v>
      </c>
      <c r="C248" s="76">
        <v>62</v>
      </c>
      <c r="D248" s="24">
        <v>21</v>
      </c>
      <c r="E248" s="24">
        <v>77</v>
      </c>
      <c r="F248" s="24">
        <v>71</v>
      </c>
      <c r="G248" s="24">
        <v>74</v>
      </c>
      <c r="H248" s="24">
        <v>1204</v>
      </c>
      <c r="I248" s="24">
        <v>523</v>
      </c>
      <c r="J248" s="24">
        <v>319</v>
      </c>
      <c r="K248" s="24">
        <v>141</v>
      </c>
      <c r="L248" s="74">
        <v>2492</v>
      </c>
      <c r="M248" s="77">
        <v>543240.9</v>
      </c>
      <c r="N248" s="77">
        <v>194982.9</v>
      </c>
      <c r="O248" s="77">
        <v>597455.31999999995</v>
      </c>
      <c r="P248" s="77">
        <v>943447.29</v>
      </c>
      <c r="Q248" s="77">
        <v>315565.59999999998</v>
      </c>
      <c r="R248" s="77">
        <v>1251305.1599999999</v>
      </c>
      <c r="S248" s="77">
        <v>1083859.97</v>
      </c>
      <c r="T248" s="77">
        <v>1851070.8699999999</v>
      </c>
      <c r="U248" s="77">
        <v>2833046.73</v>
      </c>
      <c r="V248" s="78">
        <v>9613974.7400000002</v>
      </c>
    </row>
    <row r="249" spans="1:22" x14ac:dyDescent="0.25">
      <c r="A249" s="35">
        <v>777</v>
      </c>
      <c r="B249" s="28" t="s">
        <v>282</v>
      </c>
      <c r="C249" s="76">
        <v>253</v>
      </c>
      <c r="D249" s="24">
        <v>67</v>
      </c>
      <c r="E249" s="24">
        <v>345</v>
      </c>
      <c r="F249" s="24">
        <v>205</v>
      </c>
      <c r="G249" s="24">
        <v>222</v>
      </c>
      <c r="H249" s="24">
        <v>3801</v>
      </c>
      <c r="I249" s="24">
        <v>1606</v>
      </c>
      <c r="J249" s="24">
        <v>853</v>
      </c>
      <c r="K249" s="24">
        <v>375</v>
      </c>
      <c r="L249" s="74">
        <v>7727</v>
      </c>
      <c r="M249" s="77">
        <v>2216773.35</v>
      </c>
      <c r="N249" s="77">
        <v>622088.29999999993</v>
      </c>
      <c r="O249" s="77">
        <v>2676910.1999999997</v>
      </c>
      <c r="P249" s="77">
        <v>2724037.95</v>
      </c>
      <c r="Q249" s="77">
        <v>946696.79999999993</v>
      </c>
      <c r="R249" s="77">
        <v>3950341.29</v>
      </c>
      <c r="S249" s="77">
        <v>3328258.34</v>
      </c>
      <c r="T249" s="77">
        <v>4949728.6899999995</v>
      </c>
      <c r="U249" s="77">
        <v>7534698.75</v>
      </c>
      <c r="V249" s="78">
        <v>28949533.670000002</v>
      </c>
    </row>
    <row r="250" spans="1:22" x14ac:dyDescent="0.25">
      <c r="A250" s="35">
        <v>778</v>
      </c>
      <c r="B250" s="28" t="s">
        <v>283</v>
      </c>
      <c r="C250" s="76">
        <v>332</v>
      </c>
      <c r="D250" s="24">
        <v>72</v>
      </c>
      <c r="E250" s="24">
        <v>410</v>
      </c>
      <c r="F250" s="24">
        <v>207</v>
      </c>
      <c r="G250" s="24">
        <v>213</v>
      </c>
      <c r="H250" s="24">
        <v>3603</v>
      </c>
      <c r="I250" s="24">
        <v>1197</v>
      </c>
      <c r="J250" s="24">
        <v>717</v>
      </c>
      <c r="K250" s="24">
        <v>313</v>
      </c>
      <c r="L250" s="74">
        <v>7064</v>
      </c>
      <c r="M250" s="77">
        <v>2908967.4000000004</v>
      </c>
      <c r="N250" s="77">
        <v>668512.79999999993</v>
      </c>
      <c r="O250" s="77">
        <v>3181255.6</v>
      </c>
      <c r="P250" s="77">
        <v>2750613.93</v>
      </c>
      <c r="Q250" s="77">
        <v>908317.2</v>
      </c>
      <c r="R250" s="77">
        <v>3744561.8699999996</v>
      </c>
      <c r="S250" s="77">
        <v>2480650.83</v>
      </c>
      <c r="T250" s="77">
        <v>4160557.4099999997</v>
      </c>
      <c r="U250" s="77">
        <v>6288961.8899999997</v>
      </c>
      <c r="V250" s="78">
        <v>27092398.93</v>
      </c>
    </row>
    <row r="251" spans="1:22" x14ac:dyDescent="0.25">
      <c r="A251" s="35">
        <v>781</v>
      </c>
      <c r="B251" s="28" t="s">
        <v>284</v>
      </c>
      <c r="C251" s="76">
        <v>108</v>
      </c>
      <c r="D251" s="24">
        <v>22</v>
      </c>
      <c r="E251" s="24">
        <v>124</v>
      </c>
      <c r="F251" s="24">
        <v>104</v>
      </c>
      <c r="G251" s="24">
        <v>81</v>
      </c>
      <c r="H251" s="24">
        <v>1675</v>
      </c>
      <c r="I251" s="24">
        <v>780</v>
      </c>
      <c r="J251" s="24">
        <v>533</v>
      </c>
      <c r="K251" s="24">
        <v>230</v>
      </c>
      <c r="L251" s="74">
        <v>3657</v>
      </c>
      <c r="M251" s="77">
        <v>946290.60000000009</v>
      </c>
      <c r="N251" s="77">
        <v>204267.8</v>
      </c>
      <c r="O251" s="77">
        <v>962135.84</v>
      </c>
      <c r="P251" s="77">
        <v>1381950.96</v>
      </c>
      <c r="Q251" s="77">
        <v>345416.39999999997</v>
      </c>
      <c r="R251" s="77">
        <v>1740810.75</v>
      </c>
      <c r="S251" s="77">
        <v>1616464.2</v>
      </c>
      <c r="T251" s="77">
        <v>3092855.09</v>
      </c>
      <c r="U251" s="77">
        <v>4621281.8999999994</v>
      </c>
      <c r="V251" s="78">
        <v>14911473.539999999</v>
      </c>
    </row>
    <row r="252" spans="1:22" x14ac:dyDescent="0.25">
      <c r="A252" s="35">
        <v>783</v>
      </c>
      <c r="B252" s="28" t="s">
        <v>285</v>
      </c>
      <c r="C252" s="76">
        <v>296</v>
      </c>
      <c r="D252" s="24">
        <v>62</v>
      </c>
      <c r="E252" s="24">
        <v>393</v>
      </c>
      <c r="F252" s="24">
        <v>207</v>
      </c>
      <c r="G252" s="24">
        <v>197</v>
      </c>
      <c r="H252" s="24">
        <v>3490</v>
      </c>
      <c r="I252" s="24">
        <v>1166</v>
      </c>
      <c r="J252" s="24">
        <v>625</v>
      </c>
      <c r="K252" s="24">
        <v>285</v>
      </c>
      <c r="L252" s="74">
        <v>6721</v>
      </c>
      <c r="M252" s="77">
        <v>2593537.2000000002</v>
      </c>
      <c r="N252" s="77">
        <v>575663.79999999993</v>
      </c>
      <c r="O252" s="77">
        <v>3049349.88</v>
      </c>
      <c r="P252" s="77">
        <v>2750613.93</v>
      </c>
      <c r="Q252" s="77">
        <v>840086.79999999993</v>
      </c>
      <c r="R252" s="77">
        <v>3627122.1</v>
      </c>
      <c r="S252" s="77">
        <v>2416406.7399999998</v>
      </c>
      <c r="T252" s="77">
        <v>3626706.2499999995</v>
      </c>
      <c r="U252" s="77">
        <v>5726371.0499999998</v>
      </c>
      <c r="V252" s="78">
        <v>25205857.75</v>
      </c>
    </row>
    <row r="253" spans="1:22" x14ac:dyDescent="0.25">
      <c r="A253" s="35">
        <v>785</v>
      </c>
      <c r="B253" s="28" t="s">
        <v>286</v>
      </c>
      <c r="C253" s="24">
        <v>116</v>
      </c>
      <c r="D253" s="24">
        <v>21</v>
      </c>
      <c r="E253" s="24">
        <v>138</v>
      </c>
      <c r="F253" s="24">
        <v>93</v>
      </c>
      <c r="G253" s="24">
        <v>85</v>
      </c>
      <c r="H253" s="24">
        <v>1319</v>
      </c>
      <c r="I253" s="24">
        <v>565</v>
      </c>
      <c r="J253" s="24">
        <v>327</v>
      </c>
      <c r="K253" s="24">
        <v>128</v>
      </c>
      <c r="L253" s="74">
        <v>2792</v>
      </c>
      <c r="M253" s="77">
        <v>1016386.2000000001</v>
      </c>
      <c r="N253" s="77">
        <v>194982.9</v>
      </c>
      <c r="O253" s="77">
        <v>1070764.08</v>
      </c>
      <c r="P253" s="77">
        <v>1235783.07</v>
      </c>
      <c r="Q253" s="77">
        <v>362473.99999999994</v>
      </c>
      <c r="R253" s="77">
        <v>1370823.51</v>
      </c>
      <c r="S253" s="77">
        <v>1170900.3499999999</v>
      </c>
      <c r="T253" s="77">
        <v>1897492.71</v>
      </c>
      <c r="U253" s="77">
        <v>2571843.84</v>
      </c>
      <c r="V253" s="78">
        <v>10891450.66</v>
      </c>
    </row>
    <row r="254" spans="1:22" x14ac:dyDescent="0.25">
      <c r="A254" s="35">
        <v>790</v>
      </c>
      <c r="B254" s="28" t="s">
        <v>287</v>
      </c>
      <c r="C254" s="76">
        <v>1183</v>
      </c>
      <c r="D254" s="24">
        <v>232</v>
      </c>
      <c r="E254" s="24">
        <v>1574</v>
      </c>
      <c r="F254" s="24">
        <v>797</v>
      </c>
      <c r="G254" s="24">
        <v>822</v>
      </c>
      <c r="H254" s="24">
        <v>12510</v>
      </c>
      <c r="I254" s="24">
        <v>3962</v>
      </c>
      <c r="J254" s="24">
        <v>2171</v>
      </c>
      <c r="K254" s="24">
        <v>1026</v>
      </c>
      <c r="L254" s="74">
        <v>24277</v>
      </c>
      <c r="M254" s="77">
        <v>10365386.850000001</v>
      </c>
      <c r="N254" s="77">
        <v>2154096.7999999998</v>
      </c>
      <c r="O254" s="77">
        <v>12212917.84</v>
      </c>
      <c r="P254" s="77">
        <v>10590528.029999999</v>
      </c>
      <c r="Q254" s="77">
        <v>3505336.8</v>
      </c>
      <c r="R254" s="77">
        <v>13001517.9</v>
      </c>
      <c r="S254" s="77">
        <v>8210809.1799999997</v>
      </c>
      <c r="T254" s="77">
        <v>12597726.829999998</v>
      </c>
      <c r="U254" s="77">
        <v>20614935.779999997</v>
      </c>
      <c r="V254" s="78">
        <v>93253256.00999999</v>
      </c>
    </row>
    <row r="255" spans="1:22" x14ac:dyDescent="0.25">
      <c r="A255" s="35">
        <v>791</v>
      </c>
      <c r="B255" s="28" t="s">
        <v>288</v>
      </c>
      <c r="C255" s="76">
        <v>269</v>
      </c>
      <c r="D255" s="24">
        <v>48</v>
      </c>
      <c r="E255" s="24">
        <v>343</v>
      </c>
      <c r="F255" s="24">
        <v>197</v>
      </c>
      <c r="G255" s="24">
        <v>153</v>
      </c>
      <c r="H255" s="24">
        <v>2608</v>
      </c>
      <c r="I255" s="24">
        <v>848</v>
      </c>
      <c r="J255" s="24">
        <v>533</v>
      </c>
      <c r="K255" s="24">
        <v>232</v>
      </c>
      <c r="L255" s="74">
        <v>5231</v>
      </c>
      <c r="M255" s="77">
        <v>2356964.5500000003</v>
      </c>
      <c r="N255" s="77">
        <v>445675.19999999995</v>
      </c>
      <c r="O255" s="77">
        <v>2661391.88</v>
      </c>
      <c r="P255" s="77">
        <v>2617734.0299999998</v>
      </c>
      <c r="Q255" s="77">
        <v>652453.19999999995</v>
      </c>
      <c r="R255" s="77">
        <v>2710468.32</v>
      </c>
      <c r="S255" s="77">
        <v>1757386.72</v>
      </c>
      <c r="T255" s="77">
        <v>3092855.09</v>
      </c>
      <c r="U255" s="77">
        <v>4661466.96</v>
      </c>
      <c r="V255" s="78">
        <v>20956395.949999999</v>
      </c>
    </row>
    <row r="256" spans="1:22" x14ac:dyDescent="0.25">
      <c r="A256" s="35">
        <v>831</v>
      </c>
      <c r="B256" s="28" t="s">
        <v>289</v>
      </c>
      <c r="C256" s="76">
        <v>236</v>
      </c>
      <c r="D256" s="24">
        <v>40</v>
      </c>
      <c r="E256" s="24">
        <v>336</v>
      </c>
      <c r="F256" s="24">
        <v>195</v>
      </c>
      <c r="G256" s="24">
        <v>166</v>
      </c>
      <c r="H256" s="24">
        <v>2511</v>
      </c>
      <c r="I256" s="24">
        <v>716</v>
      </c>
      <c r="J256" s="24">
        <v>342</v>
      </c>
      <c r="K256" s="24">
        <v>129</v>
      </c>
      <c r="L256" s="74">
        <v>4671</v>
      </c>
      <c r="M256" s="77">
        <v>2067820.2000000002</v>
      </c>
      <c r="N256" s="77">
        <v>371396</v>
      </c>
      <c r="O256" s="77">
        <v>2607077.7599999998</v>
      </c>
      <c r="P256" s="77">
        <v>2591158.0499999998</v>
      </c>
      <c r="Q256" s="77">
        <v>707890.39999999991</v>
      </c>
      <c r="R256" s="77">
        <v>2609657.19</v>
      </c>
      <c r="S256" s="77">
        <v>1483831.24</v>
      </c>
      <c r="T256" s="77">
        <v>1984533.66</v>
      </c>
      <c r="U256" s="77">
        <v>2591936.3699999996</v>
      </c>
      <c r="V256" s="78">
        <v>17015300.870000001</v>
      </c>
    </row>
    <row r="257" spans="1:22" x14ac:dyDescent="0.25">
      <c r="A257" s="35">
        <v>832</v>
      </c>
      <c r="B257" s="28" t="s">
        <v>290</v>
      </c>
      <c r="C257" s="76">
        <v>170</v>
      </c>
      <c r="D257" s="24">
        <v>41</v>
      </c>
      <c r="E257" s="24">
        <v>274</v>
      </c>
      <c r="F257" s="24">
        <v>141</v>
      </c>
      <c r="G257" s="24">
        <v>127</v>
      </c>
      <c r="H257" s="24">
        <v>2038</v>
      </c>
      <c r="I257" s="24">
        <v>666</v>
      </c>
      <c r="J257" s="24">
        <v>382</v>
      </c>
      <c r="K257" s="24">
        <v>137</v>
      </c>
      <c r="L257" s="74">
        <v>3976</v>
      </c>
      <c r="M257" s="77">
        <v>1489531.5000000002</v>
      </c>
      <c r="N257" s="77">
        <v>380680.89999999997</v>
      </c>
      <c r="O257" s="77">
        <v>2126009.84</v>
      </c>
      <c r="P257" s="77">
        <v>1873606.59</v>
      </c>
      <c r="Q257" s="77">
        <v>541578.79999999993</v>
      </c>
      <c r="R257" s="77">
        <v>2118073.02</v>
      </c>
      <c r="S257" s="77">
        <v>1380211.74</v>
      </c>
      <c r="T257" s="77">
        <v>2216642.86</v>
      </c>
      <c r="U257" s="77">
        <v>2752676.61</v>
      </c>
      <c r="V257" s="78">
        <v>14879011.859999999</v>
      </c>
    </row>
    <row r="258" spans="1:22" x14ac:dyDescent="0.25">
      <c r="A258" s="35">
        <v>833</v>
      </c>
      <c r="B258" s="28" t="s">
        <v>291</v>
      </c>
      <c r="C258" s="76">
        <v>70</v>
      </c>
      <c r="D258" s="24">
        <v>18</v>
      </c>
      <c r="E258" s="24">
        <v>95</v>
      </c>
      <c r="F258" s="24">
        <v>46</v>
      </c>
      <c r="G258" s="24">
        <v>36</v>
      </c>
      <c r="H258" s="24">
        <v>820</v>
      </c>
      <c r="I258" s="24">
        <v>308</v>
      </c>
      <c r="J258" s="24">
        <v>156</v>
      </c>
      <c r="K258" s="24">
        <v>90</v>
      </c>
      <c r="L258" s="74">
        <v>1639</v>
      </c>
      <c r="M258" s="77">
        <v>613336.5</v>
      </c>
      <c r="N258" s="77">
        <v>167128.19999999998</v>
      </c>
      <c r="O258" s="77">
        <v>737120.2</v>
      </c>
      <c r="P258" s="77">
        <v>611247.54</v>
      </c>
      <c r="Q258" s="77">
        <v>153518.39999999999</v>
      </c>
      <c r="R258" s="77">
        <v>852217.79999999993</v>
      </c>
      <c r="S258" s="77">
        <v>638296.12</v>
      </c>
      <c r="T258" s="77">
        <v>905225.87999999989</v>
      </c>
      <c r="U258" s="77">
        <v>1808327.7</v>
      </c>
      <c r="V258" s="78">
        <v>6486418.3399999999</v>
      </c>
    </row>
    <row r="259" spans="1:22" x14ac:dyDescent="0.25">
      <c r="A259" s="35">
        <v>834</v>
      </c>
      <c r="B259" s="28" t="s">
        <v>292</v>
      </c>
      <c r="C259" s="76">
        <v>282</v>
      </c>
      <c r="D259" s="24">
        <v>64</v>
      </c>
      <c r="E259" s="24">
        <v>404</v>
      </c>
      <c r="F259" s="24">
        <v>237</v>
      </c>
      <c r="G259" s="24">
        <v>224</v>
      </c>
      <c r="H259" s="24">
        <v>3186</v>
      </c>
      <c r="I259" s="24">
        <v>945</v>
      </c>
      <c r="J259" s="24">
        <v>446</v>
      </c>
      <c r="K259" s="24">
        <v>227</v>
      </c>
      <c r="L259" s="74">
        <v>6015</v>
      </c>
      <c r="M259" s="77">
        <v>2470869.9000000004</v>
      </c>
      <c r="N259" s="77">
        <v>594233.59999999998</v>
      </c>
      <c r="O259" s="77">
        <v>3134700.64</v>
      </c>
      <c r="P259" s="77">
        <v>3149253.63</v>
      </c>
      <c r="Q259" s="77">
        <v>955225.59999999986</v>
      </c>
      <c r="R259" s="77">
        <v>3311177.94</v>
      </c>
      <c r="S259" s="77">
        <v>1958408.5499999998</v>
      </c>
      <c r="T259" s="77">
        <v>2588017.5799999996</v>
      </c>
      <c r="U259" s="77">
        <v>4561004.3099999996</v>
      </c>
      <c r="V259" s="78">
        <v>22722891.749999996</v>
      </c>
    </row>
    <row r="260" spans="1:22" x14ac:dyDescent="0.25">
      <c r="A260" s="35">
        <v>837</v>
      </c>
      <c r="B260" s="28" t="s">
        <v>293</v>
      </c>
      <c r="C260" s="76">
        <v>12890</v>
      </c>
      <c r="D260" s="24">
        <v>2221</v>
      </c>
      <c r="E260" s="24">
        <v>13035</v>
      </c>
      <c r="F260" s="24">
        <v>5927</v>
      </c>
      <c r="G260" s="24">
        <v>6211</v>
      </c>
      <c r="H260" s="24">
        <v>152412</v>
      </c>
      <c r="I260" s="24">
        <v>25348</v>
      </c>
      <c r="J260" s="24">
        <v>14085</v>
      </c>
      <c r="K260" s="24">
        <v>6011</v>
      </c>
      <c r="L260" s="74">
        <v>238140</v>
      </c>
      <c r="M260" s="77">
        <v>112941535.50000001</v>
      </c>
      <c r="N260" s="77">
        <v>20621762.899999999</v>
      </c>
      <c r="O260" s="77">
        <v>101140650.59999999</v>
      </c>
      <c r="P260" s="77">
        <v>78757916.730000004</v>
      </c>
      <c r="Q260" s="77">
        <v>26486188.399999999</v>
      </c>
      <c r="R260" s="77">
        <v>158400267.47999999</v>
      </c>
      <c r="S260" s="77">
        <v>52530941.719999999</v>
      </c>
      <c r="T260" s="77">
        <v>81731452.049999997</v>
      </c>
      <c r="U260" s="77">
        <v>120776197.83</v>
      </c>
      <c r="V260" s="78">
        <v>753386913.21000004</v>
      </c>
    </row>
    <row r="261" spans="1:22" x14ac:dyDescent="0.25">
      <c r="A261" s="35">
        <v>844</v>
      </c>
      <c r="B261" s="28" t="s">
        <v>294</v>
      </c>
      <c r="C261" s="76">
        <v>48</v>
      </c>
      <c r="D261" s="24">
        <v>7</v>
      </c>
      <c r="E261" s="24">
        <v>56</v>
      </c>
      <c r="F261" s="24">
        <v>33</v>
      </c>
      <c r="G261" s="24">
        <v>49</v>
      </c>
      <c r="H261" s="24">
        <v>742</v>
      </c>
      <c r="I261" s="24">
        <v>337</v>
      </c>
      <c r="J261" s="24">
        <v>159</v>
      </c>
      <c r="K261" s="24">
        <v>89</v>
      </c>
      <c r="L261" s="74">
        <v>1520</v>
      </c>
      <c r="M261" s="77">
        <v>420573.60000000003</v>
      </c>
      <c r="N261" s="77">
        <v>64994.299999999996</v>
      </c>
      <c r="O261" s="77">
        <v>434512.95999999996</v>
      </c>
      <c r="P261" s="77">
        <v>438503.67</v>
      </c>
      <c r="Q261" s="77">
        <v>208955.59999999998</v>
      </c>
      <c r="R261" s="77">
        <v>771153.17999999993</v>
      </c>
      <c r="S261" s="77">
        <v>698395.42999999993</v>
      </c>
      <c r="T261" s="77">
        <v>922634.07</v>
      </c>
      <c r="U261" s="77">
        <v>1788235.17</v>
      </c>
      <c r="V261" s="78">
        <v>5747957.9799999986</v>
      </c>
    </row>
    <row r="262" spans="1:22" x14ac:dyDescent="0.25">
      <c r="A262" s="35">
        <v>845</v>
      </c>
      <c r="B262" s="28" t="s">
        <v>295</v>
      </c>
      <c r="C262" s="76">
        <v>176</v>
      </c>
      <c r="D262" s="24">
        <v>38</v>
      </c>
      <c r="E262" s="24">
        <v>190</v>
      </c>
      <c r="F262" s="24">
        <v>94</v>
      </c>
      <c r="G262" s="24">
        <v>108</v>
      </c>
      <c r="H262" s="24">
        <v>1526</v>
      </c>
      <c r="I262" s="24">
        <v>431</v>
      </c>
      <c r="J262" s="24">
        <v>302</v>
      </c>
      <c r="K262" s="24">
        <v>136</v>
      </c>
      <c r="L262" s="74">
        <v>3001</v>
      </c>
      <c r="M262" s="77">
        <v>1542103.2000000002</v>
      </c>
      <c r="N262" s="77">
        <v>352826.2</v>
      </c>
      <c r="O262" s="77">
        <v>1474240.4</v>
      </c>
      <c r="P262" s="77">
        <v>1249071.06</v>
      </c>
      <c r="Q262" s="77">
        <v>460555.19999999995</v>
      </c>
      <c r="R262" s="77">
        <v>1585956.54</v>
      </c>
      <c r="S262" s="77">
        <v>893200.09</v>
      </c>
      <c r="T262" s="77">
        <v>1752424.46</v>
      </c>
      <c r="U262" s="77">
        <v>2732584.08</v>
      </c>
      <c r="V262" s="78">
        <v>12042961.229999999</v>
      </c>
    </row>
    <row r="263" spans="1:22" x14ac:dyDescent="0.25">
      <c r="A263" s="35">
        <v>846</v>
      </c>
      <c r="B263" s="28" t="s">
        <v>296</v>
      </c>
      <c r="C263" s="76">
        <v>240</v>
      </c>
      <c r="D263" s="24">
        <v>48</v>
      </c>
      <c r="E263" s="24">
        <v>334</v>
      </c>
      <c r="F263" s="24">
        <v>161</v>
      </c>
      <c r="G263" s="24">
        <v>178</v>
      </c>
      <c r="H263" s="24">
        <v>2442</v>
      </c>
      <c r="I263" s="24">
        <v>895</v>
      </c>
      <c r="J263" s="24">
        <v>511</v>
      </c>
      <c r="K263" s="24">
        <v>267</v>
      </c>
      <c r="L263" s="74">
        <v>5076</v>
      </c>
      <c r="M263" s="77">
        <v>2102868</v>
      </c>
      <c r="N263" s="77">
        <v>445675.19999999995</v>
      </c>
      <c r="O263" s="77">
        <v>2591559.44</v>
      </c>
      <c r="P263" s="77">
        <v>2139366.39</v>
      </c>
      <c r="Q263" s="77">
        <v>759063.2</v>
      </c>
      <c r="R263" s="77">
        <v>2537946.1799999997</v>
      </c>
      <c r="S263" s="77">
        <v>1854789.0499999998</v>
      </c>
      <c r="T263" s="77">
        <v>2965195.03</v>
      </c>
      <c r="U263" s="77">
        <v>5364705.51</v>
      </c>
      <c r="V263" s="78">
        <v>20761168</v>
      </c>
    </row>
    <row r="264" spans="1:22" x14ac:dyDescent="0.25">
      <c r="A264" s="35">
        <v>848</v>
      </c>
      <c r="B264" s="28" t="s">
        <v>297</v>
      </c>
      <c r="C264" s="76">
        <v>191</v>
      </c>
      <c r="D264" s="24">
        <v>41</v>
      </c>
      <c r="E264" s="24">
        <v>236</v>
      </c>
      <c r="F264" s="24">
        <v>128</v>
      </c>
      <c r="G264" s="24">
        <v>114</v>
      </c>
      <c r="H264" s="24">
        <v>2229</v>
      </c>
      <c r="I264" s="24">
        <v>817</v>
      </c>
      <c r="J264" s="24">
        <v>437</v>
      </c>
      <c r="K264" s="24">
        <v>168</v>
      </c>
      <c r="L264" s="74">
        <v>4361</v>
      </c>
      <c r="M264" s="77">
        <v>1673532.4500000002</v>
      </c>
      <c r="N264" s="77">
        <v>380680.89999999997</v>
      </c>
      <c r="O264" s="77">
        <v>1831161.76</v>
      </c>
      <c r="P264" s="77">
        <v>1700862.72</v>
      </c>
      <c r="Q264" s="77">
        <v>486141.6</v>
      </c>
      <c r="R264" s="77">
        <v>2316577.41</v>
      </c>
      <c r="S264" s="77">
        <v>1693142.63</v>
      </c>
      <c r="T264" s="77">
        <v>2535793.0099999998</v>
      </c>
      <c r="U264" s="77">
        <v>3375545.04</v>
      </c>
      <c r="V264" s="78">
        <v>15993437.52</v>
      </c>
    </row>
    <row r="265" spans="1:22" x14ac:dyDescent="0.25">
      <c r="A265" s="35">
        <v>849</v>
      </c>
      <c r="B265" s="28" t="s">
        <v>298</v>
      </c>
      <c r="C265" s="76">
        <v>181</v>
      </c>
      <c r="D265" s="24">
        <v>49</v>
      </c>
      <c r="E265" s="24">
        <v>264</v>
      </c>
      <c r="F265" s="24">
        <v>130</v>
      </c>
      <c r="G265" s="24">
        <v>127</v>
      </c>
      <c r="H265" s="24">
        <v>1456</v>
      </c>
      <c r="I265" s="24">
        <v>448</v>
      </c>
      <c r="J265" s="24">
        <v>273</v>
      </c>
      <c r="K265" s="24">
        <v>105</v>
      </c>
      <c r="L265" s="74">
        <v>3033</v>
      </c>
      <c r="M265" s="77">
        <v>1585912.9500000002</v>
      </c>
      <c r="N265" s="77">
        <v>454960.1</v>
      </c>
      <c r="O265" s="77">
        <v>2048418.24</v>
      </c>
      <c r="P265" s="77">
        <v>1727438.7</v>
      </c>
      <c r="Q265" s="77">
        <v>541578.79999999993</v>
      </c>
      <c r="R265" s="77">
        <v>1513206.24</v>
      </c>
      <c r="S265" s="77">
        <v>928430.72</v>
      </c>
      <c r="T265" s="77">
        <v>1584145.2899999998</v>
      </c>
      <c r="U265" s="77">
        <v>2109715.65</v>
      </c>
      <c r="V265" s="78">
        <v>12493806.689999999</v>
      </c>
    </row>
    <row r="266" spans="1:22" x14ac:dyDescent="0.25">
      <c r="A266" s="35">
        <v>850</v>
      </c>
      <c r="B266" s="28" t="s">
        <v>299</v>
      </c>
      <c r="C266" s="76">
        <v>136</v>
      </c>
      <c r="D266" s="24">
        <v>30</v>
      </c>
      <c r="E266" s="24">
        <v>215</v>
      </c>
      <c r="F266" s="24">
        <v>101</v>
      </c>
      <c r="G266" s="24">
        <v>64</v>
      </c>
      <c r="H266" s="24">
        <v>1186</v>
      </c>
      <c r="I266" s="24">
        <v>382</v>
      </c>
      <c r="J266" s="24">
        <v>203</v>
      </c>
      <c r="K266" s="24">
        <v>71</v>
      </c>
      <c r="L266" s="74">
        <v>2388</v>
      </c>
      <c r="M266" s="77">
        <v>1191625.2000000002</v>
      </c>
      <c r="N266" s="77">
        <v>278547</v>
      </c>
      <c r="O266" s="77">
        <v>1668219.4</v>
      </c>
      <c r="P266" s="77">
        <v>1342086.99</v>
      </c>
      <c r="Q266" s="77">
        <v>272921.59999999998</v>
      </c>
      <c r="R266" s="77">
        <v>1232597.94</v>
      </c>
      <c r="S266" s="77">
        <v>791652.98</v>
      </c>
      <c r="T266" s="77">
        <v>1177954.19</v>
      </c>
      <c r="U266" s="77">
        <v>1426569.63</v>
      </c>
      <c r="V266" s="78">
        <v>9382174.9299999997</v>
      </c>
    </row>
    <row r="267" spans="1:22" x14ac:dyDescent="0.25">
      <c r="A267" s="35">
        <v>851</v>
      </c>
      <c r="B267" s="28" t="s">
        <v>300</v>
      </c>
      <c r="C267" s="76">
        <v>1264</v>
      </c>
      <c r="D267" s="24">
        <v>251</v>
      </c>
      <c r="E267" s="24">
        <v>1651</v>
      </c>
      <c r="F267" s="24">
        <v>805</v>
      </c>
      <c r="G267" s="24">
        <v>806</v>
      </c>
      <c r="H267" s="24">
        <v>11753</v>
      </c>
      <c r="I267" s="24">
        <v>3153</v>
      </c>
      <c r="J267" s="24">
        <v>1352</v>
      </c>
      <c r="K267" s="24">
        <v>567</v>
      </c>
      <c r="L267" s="74">
        <v>21602</v>
      </c>
      <c r="M267" s="77">
        <v>11075104.800000001</v>
      </c>
      <c r="N267" s="77">
        <v>2330509.9</v>
      </c>
      <c r="O267" s="77">
        <v>12810373.16</v>
      </c>
      <c r="P267" s="77">
        <v>10696831.949999999</v>
      </c>
      <c r="Q267" s="77">
        <v>3437106.4</v>
      </c>
      <c r="R267" s="77">
        <v>12214775.369999999</v>
      </c>
      <c r="S267" s="77">
        <v>6534245.6699999999</v>
      </c>
      <c r="T267" s="77">
        <v>7845290.959999999</v>
      </c>
      <c r="U267" s="77">
        <v>11392464.51</v>
      </c>
      <c r="V267" s="78">
        <v>78336702.719999999</v>
      </c>
    </row>
    <row r="268" spans="1:22" x14ac:dyDescent="0.25">
      <c r="A268" s="35">
        <v>853</v>
      </c>
      <c r="B268" s="28" t="s">
        <v>301</v>
      </c>
      <c r="C268" s="76">
        <v>10034</v>
      </c>
      <c r="D268" s="24">
        <v>1668</v>
      </c>
      <c r="E268" s="24">
        <v>9778</v>
      </c>
      <c r="F268" s="24">
        <v>4567</v>
      </c>
      <c r="G268" s="24">
        <v>4788</v>
      </c>
      <c r="H268" s="24">
        <v>122086</v>
      </c>
      <c r="I268" s="24">
        <v>22176</v>
      </c>
      <c r="J268" s="24">
        <v>12317</v>
      </c>
      <c r="K268" s="24">
        <v>5548</v>
      </c>
      <c r="L268" s="74">
        <v>192962</v>
      </c>
      <c r="M268" s="77">
        <v>87917406.300000012</v>
      </c>
      <c r="N268" s="77">
        <v>15487213.199999999</v>
      </c>
      <c r="O268" s="77">
        <v>75869066.480000004</v>
      </c>
      <c r="P268" s="77">
        <v>60686250.329999998</v>
      </c>
      <c r="Q268" s="77">
        <v>20417947.199999999</v>
      </c>
      <c r="R268" s="77">
        <v>126882758.94</v>
      </c>
      <c r="S268" s="77">
        <v>45957320.640000001</v>
      </c>
      <c r="T268" s="77">
        <v>71472225.409999996</v>
      </c>
      <c r="U268" s="77">
        <v>111473356.44</v>
      </c>
      <c r="V268" s="78">
        <v>616163544.94000006</v>
      </c>
    </row>
    <row r="269" spans="1:22" x14ac:dyDescent="0.25">
      <c r="A269" s="35">
        <v>854</v>
      </c>
      <c r="B269" s="28" t="s">
        <v>302</v>
      </c>
      <c r="C269" s="76">
        <v>116</v>
      </c>
      <c r="D269" s="24">
        <v>25</v>
      </c>
      <c r="E269" s="24">
        <v>124</v>
      </c>
      <c r="F269" s="24">
        <v>85</v>
      </c>
      <c r="G269" s="24">
        <v>79</v>
      </c>
      <c r="H269" s="24">
        <v>1601</v>
      </c>
      <c r="I269" s="24">
        <v>732</v>
      </c>
      <c r="J269" s="24">
        <v>417</v>
      </c>
      <c r="K269" s="24">
        <v>194</v>
      </c>
      <c r="L269" s="74">
        <v>3373</v>
      </c>
      <c r="M269" s="77">
        <v>1016386.2000000001</v>
      </c>
      <c r="N269" s="77">
        <v>232122.5</v>
      </c>
      <c r="O269" s="77">
        <v>962135.84</v>
      </c>
      <c r="P269" s="77">
        <v>1129479.1499999999</v>
      </c>
      <c r="Q269" s="77">
        <v>336887.6</v>
      </c>
      <c r="R269" s="77">
        <v>1663903.29</v>
      </c>
      <c r="S269" s="77">
        <v>1516989.48</v>
      </c>
      <c r="T269" s="77">
        <v>2419738.4099999997</v>
      </c>
      <c r="U269" s="77">
        <v>3897950.82</v>
      </c>
      <c r="V269" s="78">
        <v>13175593.290000001</v>
      </c>
    </row>
    <row r="270" spans="1:22" x14ac:dyDescent="0.25">
      <c r="A270" s="35">
        <v>857</v>
      </c>
      <c r="B270" s="28" t="s">
        <v>303</v>
      </c>
      <c r="C270" s="76">
        <v>78</v>
      </c>
      <c r="D270" s="24">
        <v>11</v>
      </c>
      <c r="E270" s="24">
        <v>126</v>
      </c>
      <c r="F270" s="24">
        <v>72</v>
      </c>
      <c r="G270" s="24">
        <v>54</v>
      </c>
      <c r="H270" s="24">
        <v>1261</v>
      </c>
      <c r="I270" s="24">
        <v>502</v>
      </c>
      <c r="J270" s="24">
        <v>277</v>
      </c>
      <c r="K270" s="24">
        <v>96</v>
      </c>
      <c r="L270" s="74">
        <v>2477</v>
      </c>
      <c r="M270" s="77">
        <v>683432.10000000009</v>
      </c>
      <c r="N270" s="77">
        <v>102133.9</v>
      </c>
      <c r="O270" s="77">
        <v>977654.16</v>
      </c>
      <c r="P270" s="77">
        <v>956735.28</v>
      </c>
      <c r="Q270" s="77">
        <v>230277.59999999998</v>
      </c>
      <c r="R270" s="77">
        <v>1310544.69</v>
      </c>
      <c r="S270" s="77">
        <v>1040339.7799999999</v>
      </c>
      <c r="T270" s="77">
        <v>1607356.21</v>
      </c>
      <c r="U270" s="77">
        <v>1928882.88</v>
      </c>
      <c r="V270" s="78">
        <v>8837356.6000000015</v>
      </c>
    </row>
    <row r="271" spans="1:22" x14ac:dyDescent="0.25">
      <c r="A271" s="35">
        <v>858</v>
      </c>
      <c r="B271" s="28" t="s">
        <v>304</v>
      </c>
      <c r="C271" s="76">
        <v>2266</v>
      </c>
      <c r="D271" s="24">
        <v>473</v>
      </c>
      <c r="E271" s="24">
        <v>3302</v>
      </c>
      <c r="F271" s="24">
        <v>1728</v>
      </c>
      <c r="G271" s="24">
        <v>1635</v>
      </c>
      <c r="H271" s="24">
        <v>22188</v>
      </c>
      <c r="I271" s="24">
        <v>4375</v>
      </c>
      <c r="J271" s="24">
        <v>2015</v>
      </c>
      <c r="K271" s="24">
        <v>617</v>
      </c>
      <c r="L271" s="74">
        <v>38599</v>
      </c>
      <c r="M271" s="77">
        <v>19854578.700000003</v>
      </c>
      <c r="N271" s="77">
        <v>4391757.7</v>
      </c>
      <c r="O271" s="77">
        <v>25620746.32</v>
      </c>
      <c r="P271" s="77">
        <v>22961646.719999999</v>
      </c>
      <c r="Q271" s="77">
        <v>6972293.9999999991</v>
      </c>
      <c r="R271" s="77">
        <v>23059766.52</v>
      </c>
      <c r="S271" s="77">
        <v>9066706.25</v>
      </c>
      <c r="T271" s="77">
        <v>11692500.949999999</v>
      </c>
      <c r="U271" s="77">
        <v>12397091.01</v>
      </c>
      <c r="V271" s="78">
        <v>136017088.16999999</v>
      </c>
    </row>
    <row r="272" spans="1:22" x14ac:dyDescent="0.25">
      <c r="A272" s="35">
        <v>859</v>
      </c>
      <c r="B272" s="28" t="s">
        <v>305</v>
      </c>
      <c r="C272" s="76">
        <v>692</v>
      </c>
      <c r="D272" s="24">
        <v>149</v>
      </c>
      <c r="E272" s="24">
        <v>960</v>
      </c>
      <c r="F272" s="24">
        <v>411</v>
      </c>
      <c r="G272" s="24">
        <v>294</v>
      </c>
      <c r="H272" s="24">
        <v>3244</v>
      </c>
      <c r="I272" s="24">
        <v>513</v>
      </c>
      <c r="J272" s="24">
        <v>266</v>
      </c>
      <c r="K272" s="24">
        <v>108</v>
      </c>
      <c r="L272" s="74">
        <v>6637</v>
      </c>
      <c r="M272" s="77">
        <v>6063269.4000000004</v>
      </c>
      <c r="N272" s="77">
        <v>1383450.0999999999</v>
      </c>
      <c r="O272" s="77">
        <v>7448793.5999999996</v>
      </c>
      <c r="P272" s="77">
        <v>5461363.8899999997</v>
      </c>
      <c r="Q272" s="77">
        <v>1253733.5999999999</v>
      </c>
      <c r="R272" s="77">
        <v>3371456.76</v>
      </c>
      <c r="S272" s="77">
        <v>1063136.0699999998</v>
      </c>
      <c r="T272" s="77">
        <v>1543526.18</v>
      </c>
      <c r="U272" s="77">
        <v>2169993.2399999998</v>
      </c>
      <c r="V272" s="78">
        <v>29758722.84</v>
      </c>
    </row>
    <row r="273" spans="1:22" x14ac:dyDescent="0.25">
      <c r="A273" s="35">
        <v>886</v>
      </c>
      <c r="B273" s="28" t="s">
        <v>306</v>
      </c>
      <c r="C273" s="76">
        <v>709</v>
      </c>
      <c r="D273" s="24">
        <v>156</v>
      </c>
      <c r="E273" s="24">
        <v>979</v>
      </c>
      <c r="F273" s="24">
        <v>464</v>
      </c>
      <c r="G273" s="24">
        <v>457</v>
      </c>
      <c r="H273" s="24">
        <v>6739</v>
      </c>
      <c r="I273" s="24">
        <v>1928</v>
      </c>
      <c r="J273" s="24">
        <v>1103</v>
      </c>
      <c r="K273" s="24">
        <v>336</v>
      </c>
      <c r="L273" s="74">
        <v>12871</v>
      </c>
      <c r="M273" s="77">
        <v>6212222.5500000007</v>
      </c>
      <c r="N273" s="77">
        <v>1448444.4</v>
      </c>
      <c r="O273" s="77">
        <v>7596217.6399999997</v>
      </c>
      <c r="P273" s="77">
        <v>6165627.3600000003</v>
      </c>
      <c r="Q273" s="77">
        <v>1948830.7999999998</v>
      </c>
      <c r="R273" s="77">
        <v>7003775.3099999996</v>
      </c>
      <c r="S273" s="77">
        <v>3995567.92</v>
      </c>
      <c r="T273" s="77">
        <v>6400411.1899999995</v>
      </c>
      <c r="U273" s="77">
        <v>6751090.0800000001</v>
      </c>
      <c r="V273" s="78">
        <v>47522187.249999993</v>
      </c>
    </row>
    <row r="274" spans="1:22" x14ac:dyDescent="0.25">
      <c r="A274" s="35">
        <v>887</v>
      </c>
      <c r="B274" s="28" t="s">
        <v>307</v>
      </c>
      <c r="C274" s="76">
        <v>206</v>
      </c>
      <c r="D274" s="24">
        <v>46</v>
      </c>
      <c r="E274" s="24">
        <v>260</v>
      </c>
      <c r="F274" s="24">
        <v>148</v>
      </c>
      <c r="G274" s="24">
        <v>119</v>
      </c>
      <c r="H274" s="24">
        <v>2377</v>
      </c>
      <c r="I274" s="24">
        <v>840</v>
      </c>
      <c r="J274" s="24">
        <v>475</v>
      </c>
      <c r="K274" s="24">
        <v>217</v>
      </c>
      <c r="L274" s="74">
        <v>4688</v>
      </c>
      <c r="M274" s="77">
        <v>1804961.7000000002</v>
      </c>
      <c r="N274" s="77">
        <v>427105.39999999997</v>
      </c>
      <c r="O274" s="77">
        <v>2017381.5999999999</v>
      </c>
      <c r="P274" s="77">
        <v>1966622.52</v>
      </c>
      <c r="Q274" s="77">
        <v>507463.6</v>
      </c>
      <c r="R274" s="77">
        <v>2470392.33</v>
      </c>
      <c r="S274" s="77">
        <v>1740807.5999999999</v>
      </c>
      <c r="T274" s="77">
        <v>2756296.75</v>
      </c>
      <c r="U274" s="77">
        <v>4360079.01</v>
      </c>
      <c r="V274" s="78">
        <v>18051110.509999998</v>
      </c>
    </row>
    <row r="275" spans="1:22" x14ac:dyDescent="0.25">
      <c r="A275" s="35">
        <v>889</v>
      </c>
      <c r="B275" s="28" t="s">
        <v>308</v>
      </c>
      <c r="C275" s="76">
        <v>111</v>
      </c>
      <c r="D275" s="24">
        <v>33</v>
      </c>
      <c r="E275" s="24">
        <v>187</v>
      </c>
      <c r="F275" s="24">
        <v>111</v>
      </c>
      <c r="G275" s="24">
        <v>108</v>
      </c>
      <c r="H275" s="24">
        <v>1308</v>
      </c>
      <c r="I275" s="24">
        <v>466</v>
      </c>
      <c r="J275" s="24">
        <v>226</v>
      </c>
      <c r="K275" s="24">
        <v>126</v>
      </c>
      <c r="L275" s="74">
        <v>2676</v>
      </c>
      <c r="M275" s="77">
        <v>972576.45000000007</v>
      </c>
      <c r="N275" s="77">
        <v>306401.7</v>
      </c>
      <c r="O275" s="77">
        <v>1450962.92</v>
      </c>
      <c r="P275" s="77">
        <v>1474966.89</v>
      </c>
      <c r="Q275" s="77">
        <v>460555.19999999995</v>
      </c>
      <c r="R275" s="77">
        <v>1359391.32</v>
      </c>
      <c r="S275" s="77">
        <v>965733.74</v>
      </c>
      <c r="T275" s="77">
        <v>1311416.98</v>
      </c>
      <c r="U275" s="77">
        <v>2531658.7799999998</v>
      </c>
      <c r="V275" s="78">
        <v>10833663.98</v>
      </c>
    </row>
    <row r="276" spans="1:22" x14ac:dyDescent="0.25">
      <c r="A276" s="35">
        <v>890</v>
      </c>
      <c r="B276" s="28" t="s">
        <v>309</v>
      </c>
      <c r="C276" s="76">
        <v>61</v>
      </c>
      <c r="D276" s="24">
        <v>9</v>
      </c>
      <c r="E276" s="24">
        <v>69</v>
      </c>
      <c r="F276" s="24">
        <v>44</v>
      </c>
      <c r="G276" s="24">
        <v>30</v>
      </c>
      <c r="H276" s="24">
        <v>629</v>
      </c>
      <c r="I276" s="24">
        <v>213</v>
      </c>
      <c r="J276" s="24">
        <v>109</v>
      </c>
      <c r="K276" s="24">
        <v>48</v>
      </c>
      <c r="L276" s="74">
        <v>1212</v>
      </c>
      <c r="M276" s="77">
        <v>534478.95000000007</v>
      </c>
      <c r="N276" s="77">
        <v>83564.099999999991</v>
      </c>
      <c r="O276" s="77">
        <v>535382.04</v>
      </c>
      <c r="P276" s="77">
        <v>584671.55999999994</v>
      </c>
      <c r="Q276" s="77">
        <v>127931.99999999999</v>
      </c>
      <c r="R276" s="77">
        <v>653713.41</v>
      </c>
      <c r="S276" s="77">
        <v>441419.06999999995</v>
      </c>
      <c r="T276" s="77">
        <v>632497.56999999995</v>
      </c>
      <c r="U276" s="77">
        <v>964441.44</v>
      </c>
      <c r="V276" s="78">
        <v>4558100.1399999997</v>
      </c>
    </row>
    <row r="277" spans="1:22" x14ac:dyDescent="0.25">
      <c r="A277" s="35">
        <v>892</v>
      </c>
      <c r="B277" s="28" t="s">
        <v>310</v>
      </c>
      <c r="C277" s="76">
        <v>325</v>
      </c>
      <c r="D277" s="24">
        <v>69</v>
      </c>
      <c r="E277" s="24">
        <v>439</v>
      </c>
      <c r="F277" s="24">
        <v>170</v>
      </c>
      <c r="G277" s="24">
        <v>127</v>
      </c>
      <c r="H277" s="24">
        <v>1817</v>
      </c>
      <c r="I277" s="24">
        <v>442</v>
      </c>
      <c r="J277" s="24">
        <v>217</v>
      </c>
      <c r="K277" s="24">
        <v>75</v>
      </c>
      <c r="L277" s="74">
        <v>3681</v>
      </c>
      <c r="M277" s="77">
        <v>2847633.7500000005</v>
      </c>
      <c r="N277" s="77">
        <v>640658.1</v>
      </c>
      <c r="O277" s="77">
        <v>3406271.2399999998</v>
      </c>
      <c r="P277" s="77">
        <v>2258958.2999999998</v>
      </c>
      <c r="Q277" s="77">
        <v>541578.79999999993</v>
      </c>
      <c r="R277" s="77">
        <v>1888389.93</v>
      </c>
      <c r="S277" s="77">
        <v>915996.37999999989</v>
      </c>
      <c r="T277" s="77">
        <v>1259192.4099999999</v>
      </c>
      <c r="U277" s="77">
        <v>1506939.75</v>
      </c>
      <c r="V277" s="78">
        <v>15265618.66</v>
      </c>
    </row>
    <row r="278" spans="1:22" x14ac:dyDescent="0.25">
      <c r="A278" s="35">
        <v>893</v>
      </c>
      <c r="B278" s="28" t="s">
        <v>311</v>
      </c>
      <c r="C278" s="76">
        <v>510</v>
      </c>
      <c r="D278" s="24">
        <v>71</v>
      </c>
      <c r="E278" s="24">
        <v>622</v>
      </c>
      <c r="F278" s="24">
        <v>247</v>
      </c>
      <c r="G278" s="24">
        <v>233</v>
      </c>
      <c r="H278" s="24">
        <v>3888</v>
      </c>
      <c r="I278" s="24">
        <v>1004</v>
      </c>
      <c r="J278" s="24">
        <v>599</v>
      </c>
      <c r="K278" s="24">
        <v>290</v>
      </c>
      <c r="L278" s="74">
        <v>7464</v>
      </c>
      <c r="M278" s="77">
        <v>4468594.5</v>
      </c>
      <c r="N278" s="77">
        <v>659227.9</v>
      </c>
      <c r="O278" s="77">
        <v>4826197.5199999996</v>
      </c>
      <c r="P278" s="77">
        <v>3282133.53</v>
      </c>
      <c r="Q278" s="77">
        <v>993605.2</v>
      </c>
      <c r="R278" s="77">
        <v>4040759.52</v>
      </c>
      <c r="S278" s="77">
        <v>2080679.5599999998</v>
      </c>
      <c r="T278" s="77">
        <v>3475835.2699999996</v>
      </c>
      <c r="U278" s="77">
        <v>5826833.6999999993</v>
      </c>
      <c r="V278" s="78">
        <v>29653866.699999996</v>
      </c>
    </row>
    <row r="279" spans="1:22" x14ac:dyDescent="0.25">
      <c r="A279" s="35">
        <v>895</v>
      </c>
      <c r="B279" s="28" t="s">
        <v>312</v>
      </c>
      <c r="C279" s="76">
        <v>719</v>
      </c>
      <c r="D279" s="24">
        <v>142</v>
      </c>
      <c r="E279" s="24">
        <v>905</v>
      </c>
      <c r="F279" s="24">
        <v>471</v>
      </c>
      <c r="G279" s="24">
        <v>388</v>
      </c>
      <c r="H279" s="24">
        <v>8460</v>
      </c>
      <c r="I279" s="24">
        <v>2573</v>
      </c>
      <c r="J279" s="24">
        <v>1368</v>
      </c>
      <c r="K279" s="24">
        <v>496</v>
      </c>
      <c r="L279" s="74">
        <v>15522</v>
      </c>
      <c r="M279" s="77">
        <v>6299842.0500000007</v>
      </c>
      <c r="N279" s="77">
        <v>1318455.8</v>
      </c>
      <c r="O279" s="77">
        <v>7022039.7999999998</v>
      </c>
      <c r="P279" s="77">
        <v>6258643.29</v>
      </c>
      <c r="Q279" s="77">
        <v>1654587.2</v>
      </c>
      <c r="R279" s="77">
        <v>8792393.4000000004</v>
      </c>
      <c r="S279" s="77">
        <v>5332259.47</v>
      </c>
      <c r="T279" s="77">
        <v>7938134.6399999997</v>
      </c>
      <c r="U279" s="77">
        <v>9965894.879999999</v>
      </c>
      <c r="V279" s="78">
        <v>54582250.530000001</v>
      </c>
    </row>
    <row r="280" spans="1:22" x14ac:dyDescent="0.25">
      <c r="A280" s="35">
        <v>905</v>
      </c>
      <c r="B280" s="28" t="s">
        <v>313</v>
      </c>
      <c r="C280" s="76">
        <v>3869</v>
      </c>
      <c r="D280" s="24">
        <v>681</v>
      </c>
      <c r="E280" s="24">
        <v>4417</v>
      </c>
      <c r="F280" s="24">
        <v>2127</v>
      </c>
      <c r="G280" s="24">
        <v>2191</v>
      </c>
      <c r="H280" s="24">
        <v>40634</v>
      </c>
      <c r="I280" s="24">
        <v>7559</v>
      </c>
      <c r="J280" s="24">
        <v>4296</v>
      </c>
      <c r="K280" s="24">
        <v>1862</v>
      </c>
      <c r="L280" s="74">
        <v>67636</v>
      </c>
      <c r="M280" s="77">
        <v>33899984.550000004</v>
      </c>
      <c r="N280" s="77">
        <v>6323016.8999999994</v>
      </c>
      <c r="O280" s="77">
        <v>34272209.719999999</v>
      </c>
      <c r="P280" s="77">
        <v>28263554.73</v>
      </c>
      <c r="Q280" s="77">
        <v>9343300.3999999985</v>
      </c>
      <c r="R280" s="77">
        <v>42230509.859999999</v>
      </c>
      <c r="S280" s="77">
        <v>15665196.01</v>
      </c>
      <c r="T280" s="77">
        <v>24928528.079999998</v>
      </c>
      <c r="U280" s="77">
        <v>37412290.859999999</v>
      </c>
      <c r="V280" s="78">
        <v>232338591.11000001</v>
      </c>
    </row>
    <row r="281" spans="1:22" x14ac:dyDescent="0.25">
      <c r="A281" s="35">
        <v>908</v>
      </c>
      <c r="B281" s="28" t="s">
        <v>314</v>
      </c>
      <c r="C281" s="76">
        <v>1071</v>
      </c>
      <c r="D281" s="24">
        <v>213</v>
      </c>
      <c r="E281" s="24">
        <v>1550</v>
      </c>
      <c r="F281" s="24">
        <v>735</v>
      </c>
      <c r="G281" s="24">
        <v>682</v>
      </c>
      <c r="H281" s="24">
        <v>11024</v>
      </c>
      <c r="I281" s="24">
        <v>3284</v>
      </c>
      <c r="J281" s="24">
        <v>1701</v>
      </c>
      <c r="K281" s="24">
        <v>712</v>
      </c>
      <c r="L281" s="74">
        <v>20972</v>
      </c>
      <c r="M281" s="77">
        <v>9384048.4500000011</v>
      </c>
      <c r="N281" s="77">
        <v>1977683.7</v>
      </c>
      <c r="O281" s="77">
        <v>12026698</v>
      </c>
      <c r="P281" s="77">
        <v>9766672.6500000004</v>
      </c>
      <c r="Q281" s="77">
        <v>2908320.8</v>
      </c>
      <c r="R281" s="77">
        <v>11457132.959999999</v>
      </c>
      <c r="S281" s="77">
        <v>6805728.7599999998</v>
      </c>
      <c r="T281" s="77">
        <v>9870443.7299999986</v>
      </c>
      <c r="U281" s="77">
        <v>14305881.359999999</v>
      </c>
      <c r="V281" s="78">
        <v>78502610.409999996</v>
      </c>
    </row>
    <row r="282" spans="1:22" x14ac:dyDescent="0.25">
      <c r="A282" s="35">
        <v>915</v>
      </c>
      <c r="B282" s="28" t="s">
        <v>315</v>
      </c>
      <c r="C282" s="76">
        <v>832</v>
      </c>
      <c r="D282" s="24">
        <v>177</v>
      </c>
      <c r="E282" s="24">
        <v>1089</v>
      </c>
      <c r="F282" s="24">
        <v>603</v>
      </c>
      <c r="G282" s="24">
        <v>616</v>
      </c>
      <c r="H282" s="24">
        <v>10850</v>
      </c>
      <c r="I282" s="24">
        <v>3576</v>
      </c>
      <c r="J282" s="24">
        <v>1882</v>
      </c>
      <c r="K282" s="24">
        <v>841</v>
      </c>
      <c r="L282" s="74">
        <v>20466</v>
      </c>
      <c r="M282" s="77">
        <v>7289942.4000000004</v>
      </c>
      <c r="N282" s="77">
        <v>1643427.3</v>
      </c>
      <c r="O282" s="77">
        <v>8449725.2400000002</v>
      </c>
      <c r="P282" s="77">
        <v>8012657.9699999997</v>
      </c>
      <c r="Q282" s="77">
        <v>2626870.4</v>
      </c>
      <c r="R282" s="77">
        <v>11276296.5</v>
      </c>
      <c r="S282" s="77">
        <v>7410866.6399999997</v>
      </c>
      <c r="T282" s="77">
        <v>10920737.859999999</v>
      </c>
      <c r="U282" s="77">
        <v>16897817.73</v>
      </c>
      <c r="V282" s="78">
        <v>74528342.040000007</v>
      </c>
    </row>
    <row r="283" spans="1:22" x14ac:dyDescent="0.25">
      <c r="A283" s="35">
        <v>918</v>
      </c>
      <c r="B283" s="28" t="s">
        <v>316</v>
      </c>
      <c r="C283" s="76">
        <v>121</v>
      </c>
      <c r="D283" s="24">
        <v>34</v>
      </c>
      <c r="E283" s="24">
        <v>131</v>
      </c>
      <c r="F283" s="24">
        <v>67</v>
      </c>
      <c r="G283" s="24">
        <v>66</v>
      </c>
      <c r="H283" s="24">
        <v>1227</v>
      </c>
      <c r="I283" s="24">
        <v>357</v>
      </c>
      <c r="J283" s="24">
        <v>184</v>
      </c>
      <c r="K283" s="24">
        <v>106</v>
      </c>
      <c r="L283" s="74">
        <v>2293</v>
      </c>
      <c r="M283" s="77">
        <v>1060195.9500000002</v>
      </c>
      <c r="N283" s="77">
        <v>315686.59999999998</v>
      </c>
      <c r="O283" s="77">
        <v>1016449.96</v>
      </c>
      <c r="P283" s="77">
        <v>890295.33</v>
      </c>
      <c r="Q283" s="77">
        <v>281450.39999999997</v>
      </c>
      <c r="R283" s="77">
        <v>1275208.8299999998</v>
      </c>
      <c r="S283" s="77">
        <v>739843.23</v>
      </c>
      <c r="T283" s="77">
        <v>1067702.3199999998</v>
      </c>
      <c r="U283" s="77">
        <v>2129808.1799999997</v>
      </c>
      <c r="V283" s="78">
        <v>8776640.8000000007</v>
      </c>
    </row>
    <row r="284" spans="1:22" x14ac:dyDescent="0.25">
      <c r="A284" s="35">
        <v>921</v>
      </c>
      <c r="B284" s="28" t="s">
        <v>317</v>
      </c>
      <c r="C284" s="76">
        <v>53</v>
      </c>
      <c r="D284" s="24">
        <v>11</v>
      </c>
      <c r="E284" s="24">
        <v>94</v>
      </c>
      <c r="F284" s="24">
        <v>48</v>
      </c>
      <c r="G284" s="24">
        <v>53</v>
      </c>
      <c r="H284" s="24">
        <v>923</v>
      </c>
      <c r="I284" s="24">
        <v>454</v>
      </c>
      <c r="J284" s="24">
        <v>245</v>
      </c>
      <c r="K284" s="24">
        <v>133</v>
      </c>
      <c r="L284" s="74">
        <v>2014</v>
      </c>
      <c r="M284" s="77">
        <v>464383.35000000003</v>
      </c>
      <c r="N284" s="77">
        <v>102133.9</v>
      </c>
      <c r="O284" s="77">
        <v>729361.04</v>
      </c>
      <c r="P284" s="77">
        <v>637823.52</v>
      </c>
      <c r="Q284" s="77">
        <v>226013.19999999998</v>
      </c>
      <c r="R284" s="77">
        <v>959264.66999999993</v>
      </c>
      <c r="S284" s="77">
        <v>940865.05999999994</v>
      </c>
      <c r="T284" s="77">
        <v>1421668.8499999999</v>
      </c>
      <c r="U284" s="77">
        <v>2672306.4899999998</v>
      </c>
      <c r="V284" s="78">
        <v>8153820.0800000001</v>
      </c>
    </row>
    <row r="285" spans="1:22" x14ac:dyDescent="0.25">
      <c r="A285" s="35">
        <v>922</v>
      </c>
      <c r="B285" s="28" t="s">
        <v>318</v>
      </c>
      <c r="C285" s="76">
        <v>262</v>
      </c>
      <c r="D285" s="24">
        <v>67</v>
      </c>
      <c r="E285" s="24">
        <v>407</v>
      </c>
      <c r="F285" s="24">
        <v>226</v>
      </c>
      <c r="G285" s="24">
        <v>191</v>
      </c>
      <c r="H285" s="24">
        <v>2384</v>
      </c>
      <c r="I285" s="24">
        <v>481</v>
      </c>
      <c r="J285" s="24">
        <v>227</v>
      </c>
      <c r="K285" s="24">
        <v>110</v>
      </c>
      <c r="L285" s="74">
        <v>4355</v>
      </c>
      <c r="M285" s="77">
        <v>2295630.9000000004</v>
      </c>
      <c r="N285" s="77">
        <v>622088.29999999993</v>
      </c>
      <c r="O285" s="77">
        <v>3157978.12</v>
      </c>
      <c r="P285" s="77">
        <v>3003085.7399999998</v>
      </c>
      <c r="Q285" s="77">
        <v>814500.39999999991</v>
      </c>
      <c r="R285" s="77">
        <v>2477667.36</v>
      </c>
      <c r="S285" s="77">
        <v>996819.59</v>
      </c>
      <c r="T285" s="77">
        <v>1317219.71</v>
      </c>
      <c r="U285" s="77">
        <v>2210178.2999999998</v>
      </c>
      <c r="V285" s="78">
        <v>16895168.420000002</v>
      </c>
    </row>
    <row r="286" spans="1:22" x14ac:dyDescent="0.25">
      <c r="A286" s="35">
        <v>924</v>
      </c>
      <c r="B286" s="28" t="s">
        <v>319</v>
      </c>
      <c r="C286" s="76">
        <v>150</v>
      </c>
      <c r="D286" s="24">
        <v>31</v>
      </c>
      <c r="E286" s="24">
        <v>235</v>
      </c>
      <c r="F286" s="24">
        <v>103</v>
      </c>
      <c r="G286" s="24">
        <v>110</v>
      </c>
      <c r="H286" s="24">
        <v>1545</v>
      </c>
      <c r="I286" s="24">
        <v>519</v>
      </c>
      <c r="J286" s="24">
        <v>290</v>
      </c>
      <c r="K286" s="24">
        <v>131</v>
      </c>
      <c r="L286" s="74">
        <v>3114</v>
      </c>
      <c r="M286" s="77">
        <v>1314292.5</v>
      </c>
      <c r="N286" s="77">
        <v>287831.89999999997</v>
      </c>
      <c r="O286" s="77">
        <v>1823402.5999999999</v>
      </c>
      <c r="P286" s="77">
        <v>1368662.97</v>
      </c>
      <c r="Q286" s="77">
        <v>469083.99999999994</v>
      </c>
      <c r="R286" s="77">
        <v>1605703.05</v>
      </c>
      <c r="S286" s="77">
        <v>1075570.4099999999</v>
      </c>
      <c r="T286" s="77">
        <v>1682791.7</v>
      </c>
      <c r="U286" s="77">
        <v>2632121.4299999997</v>
      </c>
      <c r="V286" s="78">
        <v>12259460.559999999</v>
      </c>
    </row>
    <row r="287" spans="1:22" x14ac:dyDescent="0.25">
      <c r="A287" s="35">
        <v>925</v>
      </c>
      <c r="B287" s="28" t="s">
        <v>320</v>
      </c>
      <c r="C287" s="76">
        <v>169</v>
      </c>
      <c r="D287" s="24">
        <v>46</v>
      </c>
      <c r="E287" s="24">
        <v>232</v>
      </c>
      <c r="F287" s="24">
        <v>127</v>
      </c>
      <c r="G287" s="24">
        <v>111</v>
      </c>
      <c r="H287" s="24">
        <v>1936</v>
      </c>
      <c r="I287" s="24">
        <v>545</v>
      </c>
      <c r="J287" s="24">
        <v>286</v>
      </c>
      <c r="K287" s="24">
        <v>127</v>
      </c>
      <c r="L287" s="74">
        <v>3579</v>
      </c>
      <c r="M287" s="77">
        <v>1480769.55</v>
      </c>
      <c r="N287" s="77">
        <v>427105.39999999997</v>
      </c>
      <c r="O287" s="77">
        <v>1800125.1199999999</v>
      </c>
      <c r="P287" s="77">
        <v>1687574.73</v>
      </c>
      <c r="Q287" s="77">
        <v>473348.39999999997</v>
      </c>
      <c r="R287" s="77">
        <v>2012065.44</v>
      </c>
      <c r="S287" s="77">
        <v>1129452.55</v>
      </c>
      <c r="T287" s="77">
        <v>1659580.7799999998</v>
      </c>
      <c r="U287" s="77">
        <v>2551751.31</v>
      </c>
      <c r="V287" s="78">
        <v>13221773.280000001</v>
      </c>
    </row>
    <row r="288" spans="1:22" x14ac:dyDescent="0.25">
      <c r="A288" s="35">
        <v>927</v>
      </c>
      <c r="B288" s="28" t="s">
        <v>321</v>
      </c>
      <c r="C288" s="76">
        <v>1752</v>
      </c>
      <c r="D288" s="24">
        <v>359</v>
      </c>
      <c r="E288" s="24">
        <v>2486</v>
      </c>
      <c r="F288" s="24">
        <v>1227</v>
      </c>
      <c r="G288" s="24">
        <v>1072</v>
      </c>
      <c r="H288" s="24">
        <v>16612</v>
      </c>
      <c r="I288" s="24">
        <v>3539</v>
      </c>
      <c r="J288" s="24">
        <v>1586</v>
      </c>
      <c r="K288" s="24">
        <v>525</v>
      </c>
      <c r="L288" s="74">
        <v>29158</v>
      </c>
      <c r="M288" s="77">
        <v>15350936.4</v>
      </c>
      <c r="N288" s="77">
        <v>3333279.1</v>
      </c>
      <c r="O288" s="77">
        <v>19289271.759999998</v>
      </c>
      <c r="P288" s="77">
        <v>16304363.73</v>
      </c>
      <c r="Q288" s="77">
        <v>4571436.8</v>
      </c>
      <c r="R288" s="77">
        <v>17264685.48</v>
      </c>
      <c r="S288" s="77">
        <v>7334188.21</v>
      </c>
      <c r="T288" s="77">
        <v>9203129.7799999993</v>
      </c>
      <c r="U288" s="77">
        <v>10548578.25</v>
      </c>
      <c r="V288" s="78">
        <v>103199869.50999999</v>
      </c>
    </row>
    <row r="289" spans="1:22" x14ac:dyDescent="0.25">
      <c r="A289" s="35">
        <v>931</v>
      </c>
      <c r="B289" s="28" t="s">
        <v>322</v>
      </c>
      <c r="C289" s="76">
        <v>251</v>
      </c>
      <c r="D289" s="24">
        <v>51</v>
      </c>
      <c r="E289" s="24">
        <v>305</v>
      </c>
      <c r="F289" s="24">
        <v>161</v>
      </c>
      <c r="G289" s="24">
        <v>187</v>
      </c>
      <c r="H289" s="24">
        <v>3016</v>
      </c>
      <c r="I289" s="24">
        <v>1195</v>
      </c>
      <c r="J289" s="24">
        <v>673</v>
      </c>
      <c r="K289" s="24">
        <v>337</v>
      </c>
      <c r="L289" s="74">
        <v>6176</v>
      </c>
      <c r="M289" s="77">
        <v>2199249.4500000002</v>
      </c>
      <c r="N289" s="77">
        <v>473529.89999999997</v>
      </c>
      <c r="O289" s="77">
        <v>2366543.7999999998</v>
      </c>
      <c r="P289" s="77">
        <v>2139366.39</v>
      </c>
      <c r="Q289" s="77">
        <v>797442.79999999993</v>
      </c>
      <c r="R289" s="77">
        <v>3134498.6399999997</v>
      </c>
      <c r="S289" s="77">
        <v>2476506.0499999998</v>
      </c>
      <c r="T289" s="77">
        <v>3905237.2899999996</v>
      </c>
      <c r="U289" s="77">
        <v>6771182.6099999994</v>
      </c>
      <c r="V289" s="78">
        <v>24263556.93</v>
      </c>
    </row>
    <row r="290" spans="1:22" x14ac:dyDescent="0.25">
      <c r="A290" s="35">
        <v>934</v>
      </c>
      <c r="B290" s="28" t="s">
        <v>323</v>
      </c>
      <c r="C290" s="76">
        <v>111</v>
      </c>
      <c r="D290" s="24">
        <v>29</v>
      </c>
      <c r="E290" s="24">
        <v>172</v>
      </c>
      <c r="F290" s="24">
        <v>136</v>
      </c>
      <c r="G290" s="24">
        <v>94</v>
      </c>
      <c r="H290" s="24">
        <v>1452</v>
      </c>
      <c r="I290" s="24">
        <v>480</v>
      </c>
      <c r="J290" s="24">
        <v>222</v>
      </c>
      <c r="K290" s="24">
        <v>131</v>
      </c>
      <c r="L290" s="74">
        <v>2827</v>
      </c>
      <c r="M290" s="77">
        <v>972576.45000000007</v>
      </c>
      <c r="N290" s="77">
        <v>269262.09999999998</v>
      </c>
      <c r="O290" s="77">
        <v>1334575.52</v>
      </c>
      <c r="P290" s="77">
        <v>1807166.64</v>
      </c>
      <c r="Q290" s="77">
        <v>400853.6</v>
      </c>
      <c r="R290" s="77">
        <v>1509049.0799999998</v>
      </c>
      <c r="S290" s="77">
        <v>994747.2</v>
      </c>
      <c r="T290" s="77">
        <v>1288206.0599999998</v>
      </c>
      <c r="U290" s="77">
        <v>2632121.4299999997</v>
      </c>
      <c r="V290" s="78">
        <v>11208558.08</v>
      </c>
    </row>
    <row r="291" spans="1:22" x14ac:dyDescent="0.25">
      <c r="A291" s="35">
        <v>935</v>
      </c>
      <c r="B291" s="28" t="s">
        <v>324</v>
      </c>
      <c r="C291" s="76">
        <v>100</v>
      </c>
      <c r="D291" s="24">
        <v>25</v>
      </c>
      <c r="E291" s="24">
        <v>170</v>
      </c>
      <c r="F291" s="24">
        <v>107</v>
      </c>
      <c r="G291" s="24">
        <v>88</v>
      </c>
      <c r="H291" s="24">
        <v>1612</v>
      </c>
      <c r="I291" s="24">
        <v>573</v>
      </c>
      <c r="J291" s="24">
        <v>295</v>
      </c>
      <c r="K291" s="24">
        <v>139</v>
      </c>
      <c r="L291" s="74">
        <v>3109</v>
      </c>
      <c r="M291" s="77">
        <v>876195.00000000012</v>
      </c>
      <c r="N291" s="77">
        <v>232122.5</v>
      </c>
      <c r="O291" s="77">
        <v>1319057.2</v>
      </c>
      <c r="P291" s="77">
        <v>1421814.93</v>
      </c>
      <c r="Q291" s="77">
        <v>375267.19999999995</v>
      </c>
      <c r="R291" s="77">
        <v>1675335.48</v>
      </c>
      <c r="S291" s="77">
        <v>1187479.47</v>
      </c>
      <c r="T291" s="77">
        <v>1711805.3499999999</v>
      </c>
      <c r="U291" s="77">
        <v>2792861.67</v>
      </c>
      <c r="V291" s="78">
        <v>11591938.800000001</v>
      </c>
    </row>
    <row r="292" spans="1:22" x14ac:dyDescent="0.25">
      <c r="A292" s="35">
        <v>936</v>
      </c>
      <c r="B292" s="28" t="s">
        <v>325</v>
      </c>
      <c r="C292" s="76">
        <v>238</v>
      </c>
      <c r="D292" s="24">
        <v>57</v>
      </c>
      <c r="E292" s="24">
        <v>354</v>
      </c>
      <c r="F292" s="24">
        <v>193</v>
      </c>
      <c r="G292" s="24">
        <v>200</v>
      </c>
      <c r="H292" s="24">
        <v>3087</v>
      </c>
      <c r="I292" s="24">
        <v>1293</v>
      </c>
      <c r="J292" s="24">
        <v>743</v>
      </c>
      <c r="K292" s="24">
        <v>379</v>
      </c>
      <c r="L292" s="74">
        <v>6544</v>
      </c>
      <c r="M292" s="77">
        <v>2085344.1</v>
      </c>
      <c r="N292" s="77">
        <v>529239.29999999993</v>
      </c>
      <c r="O292" s="77">
        <v>2746742.64</v>
      </c>
      <c r="P292" s="77">
        <v>2564582.0699999998</v>
      </c>
      <c r="Q292" s="77">
        <v>852879.99999999988</v>
      </c>
      <c r="R292" s="77">
        <v>3208288.23</v>
      </c>
      <c r="S292" s="77">
        <v>2679600.27</v>
      </c>
      <c r="T292" s="77">
        <v>4311428.3899999997</v>
      </c>
      <c r="U292" s="77">
        <v>7615068.8699999992</v>
      </c>
      <c r="V292" s="78">
        <v>26593173.869999997</v>
      </c>
    </row>
    <row r="293" spans="1:22" x14ac:dyDescent="0.25">
      <c r="A293" s="35">
        <v>946</v>
      </c>
      <c r="B293" s="28" t="s">
        <v>326</v>
      </c>
      <c r="C293" s="76">
        <v>438</v>
      </c>
      <c r="D293" s="24">
        <v>66</v>
      </c>
      <c r="E293" s="24">
        <v>487</v>
      </c>
      <c r="F293" s="24">
        <v>206</v>
      </c>
      <c r="G293" s="24">
        <v>211</v>
      </c>
      <c r="H293" s="24">
        <v>3358</v>
      </c>
      <c r="I293" s="24">
        <v>885</v>
      </c>
      <c r="J293" s="24">
        <v>525</v>
      </c>
      <c r="K293" s="24">
        <v>285</v>
      </c>
      <c r="L293" s="74">
        <v>6461</v>
      </c>
      <c r="M293" s="77">
        <v>3837734.1</v>
      </c>
      <c r="N293" s="77">
        <v>612803.4</v>
      </c>
      <c r="O293" s="77">
        <v>3778710.92</v>
      </c>
      <c r="P293" s="77">
        <v>2737325.94</v>
      </c>
      <c r="Q293" s="77">
        <v>899788.39999999991</v>
      </c>
      <c r="R293" s="77">
        <v>3489935.82</v>
      </c>
      <c r="S293" s="77">
        <v>1834065.15</v>
      </c>
      <c r="T293" s="77">
        <v>3046433.25</v>
      </c>
      <c r="U293" s="77">
        <v>5726371.0499999998</v>
      </c>
      <c r="V293" s="78">
        <v>25963168.030000001</v>
      </c>
    </row>
    <row r="294" spans="1:22" x14ac:dyDescent="0.25">
      <c r="A294" s="35">
        <v>976</v>
      </c>
      <c r="B294" s="28" t="s">
        <v>327</v>
      </c>
      <c r="C294" s="76">
        <v>120</v>
      </c>
      <c r="D294" s="24">
        <v>31</v>
      </c>
      <c r="E294" s="24">
        <v>186</v>
      </c>
      <c r="F294" s="24">
        <v>96</v>
      </c>
      <c r="G294" s="24">
        <v>112</v>
      </c>
      <c r="H294" s="24">
        <v>1898</v>
      </c>
      <c r="I294" s="24">
        <v>763</v>
      </c>
      <c r="J294" s="24">
        <v>467</v>
      </c>
      <c r="K294" s="24">
        <v>245</v>
      </c>
      <c r="L294" s="74">
        <v>3918</v>
      </c>
      <c r="M294" s="77">
        <v>1051434</v>
      </c>
      <c r="N294" s="77">
        <v>287831.89999999997</v>
      </c>
      <c r="O294" s="77">
        <v>1443203.76</v>
      </c>
      <c r="P294" s="77">
        <v>1275647.04</v>
      </c>
      <c r="Q294" s="77">
        <v>477612.79999999993</v>
      </c>
      <c r="R294" s="77">
        <v>1972572.42</v>
      </c>
      <c r="S294" s="77">
        <v>1581233.5699999998</v>
      </c>
      <c r="T294" s="77">
        <v>2709874.9099999997</v>
      </c>
      <c r="U294" s="77">
        <v>4922669.8499999996</v>
      </c>
      <c r="V294" s="78">
        <v>15722080.25</v>
      </c>
    </row>
    <row r="295" spans="1:22" x14ac:dyDescent="0.25">
      <c r="A295" s="35">
        <v>977</v>
      </c>
      <c r="B295" s="28" t="s">
        <v>328</v>
      </c>
      <c r="C295" s="76">
        <v>1233</v>
      </c>
      <c r="D295" s="24">
        <v>228</v>
      </c>
      <c r="E295" s="24">
        <v>1365</v>
      </c>
      <c r="F295" s="24">
        <v>626</v>
      </c>
      <c r="G295" s="24">
        <v>587</v>
      </c>
      <c r="H295" s="24">
        <v>8184</v>
      </c>
      <c r="I295" s="24">
        <v>1762</v>
      </c>
      <c r="J295" s="24">
        <v>885</v>
      </c>
      <c r="K295" s="24">
        <v>385</v>
      </c>
      <c r="L295" s="74">
        <v>15255</v>
      </c>
      <c r="M295" s="77">
        <v>10803484.350000001</v>
      </c>
      <c r="N295" s="77">
        <v>2116957.1999999997</v>
      </c>
      <c r="O295" s="77">
        <v>10591253.4</v>
      </c>
      <c r="P295" s="77">
        <v>8318281.7400000002</v>
      </c>
      <c r="Q295" s="77">
        <v>2503202.7999999998</v>
      </c>
      <c r="R295" s="77">
        <v>8505549.3599999994</v>
      </c>
      <c r="S295" s="77">
        <v>3651551.1799999997</v>
      </c>
      <c r="T295" s="77">
        <v>5135416.05</v>
      </c>
      <c r="U295" s="77">
        <v>7735624.0499999998</v>
      </c>
      <c r="V295" s="78">
        <v>59361320.129999995</v>
      </c>
    </row>
    <row r="296" spans="1:22" x14ac:dyDescent="0.25">
      <c r="A296" s="35">
        <v>980</v>
      </c>
      <c r="B296" s="28" t="s">
        <v>329</v>
      </c>
      <c r="C296" s="76">
        <v>2462</v>
      </c>
      <c r="D296" s="24">
        <v>493</v>
      </c>
      <c r="E296" s="24">
        <v>3104</v>
      </c>
      <c r="F296" s="24">
        <v>1449</v>
      </c>
      <c r="G296" s="24">
        <v>1309</v>
      </c>
      <c r="H296" s="24">
        <v>18453</v>
      </c>
      <c r="I296" s="24">
        <v>3554</v>
      </c>
      <c r="J296" s="24">
        <v>1799</v>
      </c>
      <c r="K296" s="24">
        <v>631</v>
      </c>
      <c r="L296" s="74">
        <v>33254</v>
      </c>
      <c r="M296" s="77">
        <v>21571920.900000002</v>
      </c>
      <c r="N296" s="77">
        <v>4577455.7</v>
      </c>
      <c r="O296" s="77">
        <v>24084432.640000001</v>
      </c>
      <c r="P296" s="77">
        <v>19254297.509999998</v>
      </c>
      <c r="Q296" s="77">
        <v>5582099.5999999996</v>
      </c>
      <c r="R296" s="77">
        <v>19178018.370000001</v>
      </c>
      <c r="S296" s="77">
        <v>7365274.0599999996</v>
      </c>
      <c r="T296" s="77">
        <v>10439111.27</v>
      </c>
      <c r="U296" s="77">
        <v>12678386.43</v>
      </c>
      <c r="V296" s="78">
        <v>124730996.47999999</v>
      </c>
    </row>
    <row r="297" spans="1:22" x14ac:dyDescent="0.25">
      <c r="A297" s="35">
        <v>981</v>
      </c>
      <c r="B297" s="28" t="s">
        <v>330</v>
      </c>
      <c r="C297" s="76">
        <v>89</v>
      </c>
      <c r="D297" s="24">
        <v>22</v>
      </c>
      <c r="E297" s="24">
        <v>128</v>
      </c>
      <c r="F297" s="24">
        <v>84</v>
      </c>
      <c r="G297" s="24">
        <v>72</v>
      </c>
      <c r="H297" s="24">
        <v>1279</v>
      </c>
      <c r="I297" s="24">
        <v>395</v>
      </c>
      <c r="J297" s="24">
        <v>183</v>
      </c>
      <c r="K297" s="24">
        <v>91</v>
      </c>
      <c r="L297" s="74">
        <v>2343</v>
      </c>
      <c r="M297" s="77">
        <v>779813.55</v>
      </c>
      <c r="N297" s="77">
        <v>204267.8</v>
      </c>
      <c r="O297" s="77">
        <v>993172.47999999998</v>
      </c>
      <c r="P297" s="77">
        <v>1116191.1599999999</v>
      </c>
      <c r="Q297" s="77">
        <v>307036.79999999999</v>
      </c>
      <c r="R297" s="77">
        <v>1329251.9099999999</v>
      </c>
      <c r="S297" s="77">
        <v>818594.04999999993</v>
      </c>
      <c r="T297" s="77">
        <v>1061899.5899999999</v>
      </c>
      <c r="U297" s="77">
        <v>1828420.23</v>
      </c>
      <c r="V297" s="78">
        <v>8438647.5700000003</v>
      </c>
    </row>
    <row r="298" spans="1:22" x14ac:dyDescent="0.25">
      <c r="A298" s="35">
        <v>989</v>
      </c>
      <c r="B298" s="28" t="s">
        <v>331</v>
      </c>
      <c r="C298" s="76">
        <v>251</v>
      </c>
      <c r="D298" s="24">
        <v>53</v>
      </c>
      <c r="E298" s="24">
        <v>356</v>
      </c>
      <c r="F298" s="24">
        <v>181</v>
      </c>
      <c r="G298" s="24">
        <v>194</v>
      </c>
      <c r="H298" s="24">
        <v>2772</v>
      </c>
      <c r="I298" s="24">
        <v>1064</v>
      </c>
      <c r="J298" s="24">
        <v>525</v>
      </c>
      <c r="K298" s="24">
        <v>220</v>
      </c>
      <c r="L298" s="74">
        <v>5616</v>
      </c>
      <c r="M298" s="77">
        <v>2199249.4500000002</v>
      </c>
      <c r="N298" s="77">
        <v>492099.69999999995</v>
      </c>
      <c r="O298" s="77">
        <v>2762260.96</v>
      </c>
      <c r="P298" s="77">
        <v>2405126.19</v>
      </c>
      <c r="Q298" s="77">
        <v>827293.6</v>
      </c>
      <c r="R298" s="77">
        <v>2880911.88</v>
      </c>
      <c r="S298" s="77">
        <v>2205022.96</v>
      </c>
      <c r="T298" s="77">
        <v>3046433.25</v>
      </c>
      <c r="U298" s="77">
        <v>4420356.5999999996</v>
      </c>
      <c r="V298" s="78">
        <v>21238754.590000004</v>
      </c>
    </row>
    <row r="299" spans="1:22" x14ac:dyDescent="0.25">
      <c r="A299" s="35">
        <v>992</v>
      </c>
      <c r="B299" s="28" t="s">
        <v>332</v>
      </c>
      <c r="C299" s="76">
        <v>975</v>
      </c>
      <c r="D299" s="24">
        <v>205</v>
      </c>
      <c r="E299" s="24">
        <v>1327</v>
      </c>
      <c r="F299" s="24">
        <v>680</v>
      </c>
      <c r="G299" s="24">
        <v>675</v>
      </c>
      <c r="H299" s="24">
        <v>9842</v>
      </c>
      <c r="I299" s="24">
        <v>2927</v>
      </c>
      <c r="J299" s="24">
        <v>1580</v>
      </c>
      <c r="K299" s="24">
        <v>554</v>
      </c>
      <c r="L299" s="74">
        <v>18765</v>
      </c>
      <c r="M299" s="77">
        <v>8542901.25</v>
      </c>
      <c r="N299" s="77">
        <v>1903404.5</v>
      </c>
      <c r="O299" s="77">
        <v>10296405.32</v>
      </c>
      <c r="P299" s="77">
        <v>9035833.1999999993</v>
      </c>
      <c r="Q299" s="77">
        <v>2878469.9999999995</v>
      </c>
      <c r="R299" s="77">
        <v>10228692.18</v>
      </c>
      <c r="S299" s="77">
        <v>6065885.5299999993</v>
      </c>
      <c r="T299" s="77">
        <v>9168313.3999999985</v>
      </c>
      <c r="U299" s="77">
        <v>11131261.619999999</v>
      </c>
      <c r="V299" s="78">
        <v>69251167</v>
      </c>
    </row>
    <row r="303" spans="1:22" x14ac:dyDescent="0.25">
      <c r="C303" s="38"/>
    </row>
    <row r="304" spans="1:22" x14ac:dyDescent="0.25">
      <c r="C304" s="24"/>
      <c r="D304" s="24"/>
      <c r="E304" s="24"/>
      <c r="F304" s="24"/>
      <c r="G304" s="24"/>
      <c r="H304" s="24"/>
      <c r="I304" s="24"/>
      <c r="J304" s="24"/>
      <c r="K304" s="24"/>
    </row>
    <row r="305" spans="1:11" ht="24.75" x14ac:dyDescent="0.25">
      <c r="A305" s="160" t="s">
        <v>364</v>
      </c>
      <c r="B305" s="162">
        <v>32</v>
      </c>
      <c r="C305" s="38"/>
    </row>
    <row r="306" spans="1:11" x14ac:dyDescent="0.25">
      <c r="C306" s="24"/>
      <c r="D306" s="24"/>
      <c r="E306" s="24"/>
      <c r="F306" s="24"/>
      <c r="G306" s="24"/>
      <c r="H306" s="24"/>
      <c r="I306" s="24"/>
      <c r="J306" s="24"/>
      <c r="K306" s="24"/>
    </row>
    <row r="307" spans="1:11" ht="24.75" x14ac:dyDescent="0.25">
      <c r="A307" s="160" t="s">
        <v>365</v>
      </c>
      <c r="B307" s="161">
        <v>1128</v>
      </c>
    </row>
    <row r="309" spans="1:11" ht="26.25" x14ac:dyDescent="0.25">
      <c r="A309" s="159" t="s">
        <v>366</v>
      </c>
      <c r="B309" s="162">
        <v>306</v>
      </c>
    </row>
    <row r="311" spans="1:11" x14ac:dyDescent="0.25">
      <c r="A311" s="159" t="s">
        <v>367</v>
      </c>
      <c r="B311" s="162">
        <v>70</v>
      </c>
    </row>
    <row r="313" spans="1:11" ht="24.75" x14ac:dyDescent="0.25">
      <c r="A313" s="160" t="s">
        <v>368</v>
      </c>
      <c r="B313" s="162">
        <v>220</v>
      </c>
    </row>
    <row r="315" spans="1:11" ht="36.75" x14ac:dyDescent="0.25">
      <c r="A315" s="160" t="s">
        <v>369</v>
      </c>
      <c r="B315" s="162">
        <v>400</v>
      </c>
    </row>
    <row r="317" spans="1:11" ht="23.25" x14ac:dyDescent="0.25">
      <c r="A317" s="163" t="s">
        <v>371</v>
      </c>
      <c r="B317" s="162">
        <v>35.226999999999997</v>
      </c>
    </row>
  </sheetData>
  <pageMargins left="0.31496062992125984" right="0.31496062992125984" top="0.55118110236220474" bottom="0.55118110236220474" header="0.31496062992125984" footer="0.31496062992125984"/>
  <pageSetup paperSize="9" scale="65" orientation="landscape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92218-1B55-4F36-92E4-B59D753698BE}">
  <sheetPr>
    <pageSetUpPr fitToPage="1"/>
  </sheetPr>
  <dimension ref="A1:F22"/>
  <sheetViews>
    <sheetView topLeftCell="A4" zoomScale="115" zoomScaleNormal="115" workbookViewId="0">
      <selection activeCell="F17" sqref="F17"/>
    </sheetView>
  </sheetViews>
  <sheetFormatPr defaultColWidth="9.140625" defaultRowHeight="12.75" x14ac:dyDescent="0.2"/>
  <cols>
    <col min="1" max="4" width="2.140625" style="110" customWidth="1"/>
    <col min="5" max="5" width="18.140625" style="110" customWidth="1"/>
    <col min="6" max="6" width="17" style="110" customWidth="1"/>
    <col min="7" max="10" width="9.140625" style="110"/>
    <col min="11" max="11" width="15.5703125" style="110" bestFit="1" customWidth="1"/>
    <col min="12" max="254" width="9.140625" style="110"/>
    <col min="255" max="258" width="2.140625" style="110" customWidth="1"/>
    <col min="259" max="259" width="18.140625" style="110" customWidth="1"/>
    <col min="260" max="261" width="17" style="110" customWidth="1"/>
    <col min="262" max="262" width="18.5703125" style="110" customWidth="1"/>
    <col min="263" max="266" width="9.140625" style="110"/>
    <col min="267" max="267" width="15.5703125" style="110" bestFit="1" customWidth="1"/>
    <col min="268" max="510" width="9.140625" style="110"/>
    <col min="511" max="514" width="2.140625" style="110" customWidth="1"/>
    <col min="515" max="515" width="18.140625" style="110" customWidth="1"/>
    <col min="516" max="517" width="17" style="110" customWidth="1"/>
    <col min="518" max="518" width="18.5703125" style="110" customWidth="1"/>
    <col min="519" max="522" width="9.140625" style="110"/>
    <col min="523" max="523" width="15.5703125" style="110" bestFit="1" customWidth="1"/>
    <col min="524" max="766" width="9.140625" style="110"/>
    <col min="767" max="770" width="2.140625" style="110" customWidth="1"/>
    <col min="771" max="771" width="18.140625" style="110" customWidth="1"/>
    <col min="772" max="773" width="17" style="110" customWidth="1"/>
    <col min="774" max="774" width="18.5703125" style="110" customWidth="1"/>
    <col min="775" max="778" width="9.140625" style="110"/>
    <col min="779" max="779" width="15.5703125" style="110" bestFit="1" customWidth="1"/>
    <col min="780" max="1022" width="9.140625" style="110"/>
    <col min="1023" max="1026" width="2.140625" style="110" customWidth="1"/>
    <col min="1027" max="1027" width="18.140625" style="110" customWidth="1"/>
    <col min="1028" max="1029" width="17" style="110" customWidth="1"/>
    <col min="1030" max="1030" width="18.5703125" style="110" customWidth="1"/>
    <col min="1031" max="1034" width="9.140625" style="110"/>
    <col min="1035" max="1035" width="15.5703125" style="110" bestFit="1" customWidth="1"/>
    <col min="1036" max="1278" width="9.140625" style="110"/>
    <col min="1279" max="1282" width="2.140625" style="110" customWidth="1"/>
    <col min="1283" max="1283" width="18.140625" style="110" customWidth="1"/>
    <col min="1284" max="1285" width="17" style="110" customWidth="1"/>
    <col min="1286" max="1286" width="18.5703125" style="110" customWidth="1"/>
    <col min="1287" max="1290" width="9.140625" style="110"/>
    <col min="1291" max="1291" width="15.5703125" style="110" bestFit="1" customWidth="1"/>
    <col min="1292" max="1534" width="9.140625" style="110"/>
    <col min="1535" max="1538" width="2.140625" style="110" customWidth="1"/>
    <col min="1539" max="1539" width="18.140625" style="110" customWidth="1"/>
    <col min="1540" max="1541" width="17" style="110" customWidth="1"/>
    <col min="1542" max="1542" width="18.5703125" style="110" customWidth="1"/>
    <col min="1543" max="1546" width="9.140625" style="110"/>
    <col min="1547" max="1547" width="15.5703125" style="110" bestFit="1" customWidth="1"/>
    <col min="1548" max="1790" width="9.140625" style="110"/>
    <col min="1791" max="1794" width="2.140625" style="110" customWidth="1"/>
    <col min="1795" max="1795" width="18.140625" style="110" customWidth="1"/>
    <col min="1796" max="1797" width="17" style="110" customWidth="1"/>
    <col min="1798" max="1798" width="18.5703125" style="110" customWidth="1"/>
    <col min="1799" max="1802" width="9.140625" style="110"/>
    <col min="1803" max="1803" width="15.5703125" style="110" bestFit="1" customWidth="1"/>
    <col min="1804" max="2046" width="9.140625" style="110"/>
    <col min="2047" max="2050" width="2.140625" style="110" customWidth="1"/>
    <col min="2051" max="2051" width="18.140625" style="110" customWidth="1"/>
    <col min="2052" max="2053" width="17" style="110" customWidth="1"/>
    <col min="2054" max="2054" width="18.5703125" style="110" customWidth="1"/>
    <col min="2055" max="2058" width="9.140625" style="110"/>
    <col min="2059" max="2059" width="15.5703125" style="110" bestFit="1" customWidth="1"/>
    <col min="2060" max="2302" width="9.140625" style="110"/>
    <col min="2303" max="2306" width="2.140625" style="110" customWidth="1"/>
    <col min="2307" max="2307" width="18.140625" style="110" customWidth="1"/>
    <col min="2308" max="2309" width="17" style="110" customWidth="1"/>
    <col min="2310" max="2310" width="18.5703125" style="110" customWidth="1"/>
    <col min="2311" max="2314" width="9.140625" style="110"/>
    <col min="2315" max="2315" width="15.5703125" style="110" bestFit="1" customWidth="1"/>
    <col min="2316" max="2558" width="9.140625" style="110"/>
    <col min="2559" max="2562" width="2.140625" style="110" customWidth="1"/>
    <col min="2563" max="2563" width="18.140625" style="110" customWidth="1"/>
    <col min="2564" max="2565" width="17" style="110" customWidth="1"/>
    <col min="2566" max="2566" width="18.5703125" style="110" customWidth="1"/>
    <col min="2567" max="2570" width="9.140625" style="110"/>
    <col min="2571" max="2571" width="15.5703125" style="110" bestFit="1" customWidth="1"/>
    <col min="2572" max="2814" width="9.140625" style="110"/>
    <col min="2815" max="2818" width="2.140625" style="110" customWidth="1"/>
    <col min="2819" max="2819" width="18.140625" style="110" customWidth="1"/>
    <col min="2820" max="2821" width="17" style="110" customWidth="1"/>
    <col min="2822" max="2822" width="18.5703125" style="110" customWidth="1"/>
    <col min="2823" max="2826" width="9.140625" style="110"/>
    <col min="2827" max="2827" width="15.5703125" style="110" bestFit="1" customWidth="1"/>
    <col min="2828" max="3070" width="9.140625" style="110"/>
    <col min="3071" max="3074" width="2.140625" style="110" customWidth="1"/>
    <col min="3075" max="3075" width="18.140625" style="110" customWidth="1"/>
    <col min="3076" max="3077" width="17" style="110" customWidth="1"/>
    <col min="3078" max="3078" width="18.5703125" style="110" customWidth="1"/>
    <col min="3079" max="3082" width="9.140625" style="110"/>
    <col min="3083" max="3083" width="15.5703125" style="110" bestFit="1" customWidth="1"/>
    <col min="3084" max="3326" width="9.140625" style="110"/>
    <col min="3327" max="3330" width="2.140625" style="110" customWidth="1"/>
    <col min="3331" max="3331" width="18.140625" style="110" customWidth="1"/>
    <col min="3332" max="3333" width="17" style="110" customWidth="1"/>
    <col min="3334" max="3334" width="18.5703125" style="110" customWidth="1"/>
    <col min="3335" max="3338" width="9.140625" style="110"/>
    <col min="3339" max="3339" width="15.5703125" style="110" bestFit="1" customWidth="1"/>
    <col min="3340" max="3582" width="9.140625" style="110"/>
    <col min="3583" max="3586" width="2.140625" style="110" customWidth="1"/>
    <col min="3587" max="3587" width="18.140625" style="110" customWidth="1"/>
    <col min="3588" max="3589" width="17" style="110" customWidth="1"/>
    <col min="3590" max="3590" width="18.5703125" style="110" customWidth="1"/>
    <col min="3591" max="3594" width="9.140625" style="110"/>
    <col min="3595" max="3595" width="15.5703125" style="110" bestFit="1" customWidth="1"/>
    <col min="3596" max="3838" width="9.140625" style="110"/>
    <col min="3839" max="3842" width="2.140625" style="110" customWidth="1"/>
    <col min="3843" max="3843" width="18.140625" style="110" customWidth="1"/>
    <col min="3844" max="3845" width="17" style="110" customWidth="1"/>
    <col min="3846" max="3846" width="18.5703125" style="110" customWidth="1"/>
    <col min="3847" max="3850" width="9.140625" style="110"/>
    <col min="3851" max="3851" width="15.5703125" style="110" bestFit="1" customWidth="1"/>
    <col min="3852" max="4094" width="9.140625" style="110"/>
    <col min="4095" max="4098" width="2.140625" style="110" customWidth="1"/>
    <col min="4099" max="4099" width="18.140625" style="110" customWidth="1"/>
    <col min="4100" max="4101" width="17" style="110" customWidth="1"/>
    <col min="4102" max="4102" width="18.5703125" style="110" customWidth="1"/>
    <col min="4103" max="4106" width="9.140625" style="110"/>
    <col min="4107" max="4107" width="15.5703125" style="110" bestFit="1" customWidth="1"/>
    <col min="4108" max="4350" width="9.140625" style="110"/>
    <col min="4351" max="4354" width="2.140625" style="110" customWidth="1"/>
    <col min="4355" max="4355" width="18.140625" style="110" customWidth="1"/>
    <col min="4356" max="4357" width="17" style="110" customWidth="1"/>
    <col min="4358" max="4358" width="18.5703125" style="110" customWidth="1"/>
    <col min="4359" max="4362" width="9.140625" style="110"/>
    <col min="4363" max="4363" width="15.5703125" style="110" bestFit="1" customWidth="1"/>
    <col min="4364" max="4606" width="9.140625" style="110"/>
    <col min="4607" max="4610" width="2.140625" style="110" customWidth="1"/>
    <col min="4611" max="4611" width="18.140625" style="110" customWidth="1"/>
    <col min="4612" max="4613" width="17" style="110" customWidth="1"/>
    <col min="4614" max="4614" width="18.5703125" style="110" customWidth="1"/>
    <col min="4615" max="4618" width="9.140625" style="110"/>
    <col min="4619" max="4619" width="15.5703125" style="110" bestFit="1" customWidth="1"/>
    <col min="4620" max="4862" width="9.140625" style="110"/>
    <col min="4863" max="4866" width="2.140625" style="110" customWidth="1"/>
    <col min="4867" max="4867" width="18.140625" style="110" customWidth="1"/>
    <col min="4868" max="4869" width="17" style="110" customWidth="1"/>
    <col min="4870" max="4870" width="18.5703125" style="110" customWidth="1"/>
    <col min="4871" max="4874" width="9.140625" style="110"/>
    <col min="4875" max="4875" width="15.5703125" style="110" bestFit="1" customWidth="1"/>
    <col min="4876" max="5118" width="9.140625" style="110"/>
    <col min="5119" max="5122" width="2.140625" style="110" customWidth="1"/>
    <col min="5123" max="5123" width="18.140625" style="110" customWidth="1"/>
    <col min="5124" max="5125" width="17" style="110" customWidth="1"/>
    <col min="5126" max="5126" width="18.5703125" style="110" customWidth="1"/>
    <col min="5127" max="5130" width="9.140625" style="110"/>
    <col min="5131" max="5131" width="15.5703125" style="110" bestFit="1" customWidth="1"/>
    <col min="5132" max="5374" width="9.140625" style="110"/>
    <col min="5375" max="5378" width="2.140625" style="110" customWidth="1"/>
    <col min="5379" max="5379" width="18.140625" style="110" customWidth="1"/>
    <col min="5380" max="5381" width="17" style="110" customWidth="1"/>
    <col min="5382" max="5382" width="18.5703125" style="110" customWidth="1"/>
    <col min="5383" max="5386" width="9.140625" style="110"/>
    <col min="5387" max="5387" width="15.5703125" style="110" bestFit="1" customWidth="1"/>
    <col min="5388" max="5630" width="9.140625" style="110"/>
    <col min="5631" max="5634" width="2.140625" style="110" customWidth="1"/>
    <col min="5635" max="5635" width="18.140625" style="110" customWidth="1"/>
    <col min="5636" max="5637" width="17" style="110" customWidth="1"/>
    <col min="5638" max="5638" width="18.5703125" style="110" customWidth="1"/>
    <col min="5639" max="5642" width="9.140625" style="110"/>
    <col min="5643" max="5643" width="15.5703125" style="110" bestFit="1" customWidth="1"/>
    <col min="5644" max="5886" width="9.140625" style="110"/>
    <col min="5887" max="5890" width="2.140625" style="110" customWidth="1"/>
    <col min="5891" max="5891" width="18.140625" style="110" customWidth="1"/>
    <col min="5892" max="5893" width="17" style="110" customWidth="1"/>
    <col min="5894" max="5894" width="18.5703125" style="110" customWidth="1"/>
    <col min="5895" max="5898" width="9.140625" style="110"/>
    <col min="5899" max="5899" width="15.5703125" style="110" bestFit="1" customWidth="1"/>
    <col min="5900" max="6142" width="9.140625" style="110"/>
    <col min="6143" max="6146" width="2.140625" style="110" customWidth="1"/>
    <col min="6147" max="6147" width="18.140625" style="110" customWidth="1"/>
    <col min="6148" max="6149" width="17" style="110" customWidth="1"/>
    <col min="6150" max="6150" width="18.5703125" style="110" customWidth="1"/>
    <col min="6151" max="6154" width="9.140625" style="110"/>
    <col min="6155" max="6155" width="15.5703125" style="110" bestFit="1" customWidth="1"/>
    <col min="6156" max="6398" width="9.140625" style="110"/>
    <col min="6399" max="6402" width="2.140625" style="110" customWidth="1"/>
    <col min="6403" max="6403" width="18.140625" style="110" customWidth="1"/>
    <col min="6404" max="6405" width="17" style="110" customWidth="1"/>
    <col min="6406" max="6406" width="18.5703125" style="110" customWidth="1"/>
    <col min="6407" max="6410" width="9.140625" style="110"/>
    <col min="6411" max="6411" width="15.5703125" style="110" bestFit="1" customWidth="1"/>
    <col min="6412" max="6654" width="9.140625" style="110"/>
    <col min="6655" max="6658" width="2.140625" style="110" customWidth="1"/>
    <col min="6659" max="6659" width="18.140625" style="110" customWidth="1"/>
    <col min="6660" max="6661" width="17" style="110" customWidth="1"/>
    <col min="6662" max="6662" width="18.5703125" style="110" customWidth="1"/>
    <col min="6663" max="6666" width="9.140625" style="110"/>
    <col min="6667" max="6667" width="15.5703125" style="110" bestFit="1" customWidth="1"/>
    <col min="6668" max="6910" width="9.140625" style="110"/>
    <col min="6911" max="6914" width="2.140625" style="110" customWidth="1"/>
    <col min="6915" max="6915" width="18.140625" style="110" customWidth="1"/>
    <col min="6916" max="6917" width="17" style="110" customWidth="1"/>
    <col min="6918" max="6918" width="18.5703125" style="110" customWidth="1"/>
    <col min="6919" max="6922" width="9.140625" style="110"/>
    <col min="6923" max="6923" width="15.5703125" style="110" bestFit="1" customWidth="1"/>
    <col min="6924" max="7166" width="9.140625" style="110"/>
    <col min="7167" max="7170" width="2.140625" style="110" customWidth="1"/>
    <col min="7171" max="7171" width="18.140625" style="110" customWidth="1"/>
    <col min="7172" max="7173" width="17" style="110" customWidth="1"/>
    <col min="7174" max="7174" width="18.5703125" style="110" customWidth="1"/>
    <col min="7175" max="7178" width="9.140625" style="110"/>
    <col min="7179" max="7179" width="15.5703125" style="110" bestFit="1" customWidth="1"/>
    <col min="7180" max="7422" width="9.140625" style="110"/>
    <col min="7423" max="7426" width="2.140625" style="110" customWidth="1"/>
    <col min="7427" max="7427" width="18.140625" style="110" customWidth="1"/>
    <col min="7428" max="7429" width="17" style="110" customWidth="1"/>
    <col min="7430" max="7430" width="18.5703125" style="110" customWidth="1"/>
    <col min="7431" max="7434" width="9.140625" style="110"/>
    <col min="7435" max="7435" width="15.5703125" style="110" bestFit="1" customWidth="1"/>
    <col min="7436" max="7678" width="9.140625" style="110"/>
    <col min="7679" max="7682" width="2.140625" style="110" customWidth="1"/>
    <col min="7683" max="7683" width="18.140625" style="110" customWidth="1"/>
    <col min="7684" max="7685" width="17" style="110" customWidth="1"/>
    <col min="7686" max="7686" width="18.5703125" style="110" customWidth="1"/>
    <col min="7687" max="7690" width="9.140625" style="110"/>
    <col min="7691" max="7691" width="15.5703125" style="110" bestFit="1" customWidth="1"/>
    <col min="7692" max="7934" width="9.140625" style="110"/>
    <col min="7935" max="7938" width="2.140625" style="110" customWidth="1"/>
    <col min="7939" max="7939" width="18.140625" style="110" customWidth="1"/>
    <col min="7940" max="7941" width="17" style="110" customWidth="1"/>
    <col min="7942" max="7942" width="18.5703125" style="110" customWidth="1"/>
    <col min="7943" max="7946" width="9.140625" style="110"/>
    <col min="7947" max="7947" width="15.5703125" style="110" bestFit="1" customWidth="1"/>
    <col min="7948" max="8190" width="9.140625" style="110"/>
    <col min="8191" max="8194" width="2.140625" style="110" customWidth="1"/>
    <col min="8195" max="8195" width="18.140625" style="110" customWidth="1"/>
    <col min="8196" max="8197" width="17" style="110" customWidth="1"/>
    <col min="8198" max="8198" width="18.5703125" style="110" customWidth="1"/>
    <col min="8199" max="8202" width="9.140625" style="110"/>
    <col min="8203" max="8203" width="15.5703125" style="110" bestFit="1" customWidth="1"/>
    <col min="8204" max="8446" width="9.140625" style="110"/>
    <col min="8447" max="8450" width="2.140625" style="110" customWidth="1"/>
    <col min="8451" max="8451" width="18.140625" style="110" customWidth="1"/>
    <col min="8452" max="8453" width="17" style="110" customWidth="1"/>
    <col min="8454" max="8454" width="18.5703125" style="110" customWidth="1"/>
    <col min="8455" max="8458" width="9.140625" style="110"/>
    <col min="8459" max="8459" width="15.5703125" style="110" bestFit="1" customWidth="1"/>
    <col min="8460" max="8702" width="9.140625" style="110"/>
    <col min="8703" max="8706" width="2.140625" style="110" customWidth="1"/>
    <col min="8707" max="8707" width="18.140625" style="110" customWidth="1"/>
    <col min="8708" max="8709" width="17" style="110" customWidth="1"/>
    <col min="8710" max="8710" width="18.5703125" style="110" customWidth="1"/>
    <col min="8711" max="8714" width="9.140625" style="110"/>
    <col min="8715" max="8715" width="15.5703125" style="110" bestFit="1" customWidth="1"/>
    <col min="8716" max="8958" width="9.140625" style="110"/>
    <col min="8959" max="8962" width="2.140625" style="110" customWidth="1"/>
    <col min="8963" max="8963" width="18.140625" style="110" customWidth="1"/>
    <col min="8964" max="8965" width="17" style="110" customWidth="1"/>
    <col min="8966" max="8966" width="18.5703125" style="110" customWidth="1"/>
    <col min="8967" max="8970" width="9.140625" style="110"/>
    <col min="8971" max="8971" width="15.5703125" style="110" bestFit="1" customWidth="1"/>
    <col min="8972" max="9214" width="9.140625" style="110"/>
    <col min="9215" max="9218" width="2.140625" style="110" customWidth="1"/>
    <col min="9219" max="9219" width="18.140625" style="110" customWidth="1"/>
    <col min="9220" max="9221" width="17" style="110" customWidth="1"/>
    <col min="9222" max="9222" width="18.5703125" style="110" customWidth="1"/>
    <col min="9223" max="9226" width="9.140625" style="110"/>
    <col min="9227" max="9227" width="15.5703125" style="110" bestFit="1" customWidth="1"/>
    <col min="9228" max="9470" width="9.140625" style="110"/>
    <col min="9471" max="9474" width="2.140625" style="110" customWidth="1"/>
    <col min="9475" max="9475" width="18.140625" style="110" customWidth="1"/>
    <col min="9476" max="9477" width="17" style="110" customWidth="1"/>
    <col min="9478" max="9478" width="18.5703125" style="110" customWidth="1"/>
    <col min="9479" max="9482" width="9.140625" style="110"/>
    <col min="9483" max="9483" width="15.5703125" style="110" bestFit="1" customWidth="1"/>
    <col min="9484" max="9726" width="9.140625" style="110"/>
    <col min="9727" max="9730" width="2.140625" style="110" customWidth="1"/>
    <col min="9731" max="9731" width="18.140625" style="110" customWidth="1"/>
    <col min="9732" max="9733" width="17" style="110" customWidth="1"/>
    <col min="9734" max="9734" width="18.5703125" style="110" customWidth="1"/>
    <col min="9735" max="9738" width="9.140625" style="110"/>
    <col min="9739" max="9739" width="15.5703125" style="110" bestFit="1" customWidth="1"/>
    <col min="9740" max="9982" width="9.140625" style="110"/>
    <col min="9983" max="9986" width="2.140625" style="110" customWidth="1"/>
    <col min="9987" max="9987" width="18.140625" style="110" customWidth="1"/>
    <col min="9988" max="9989" width="17" style="110" customWidth="1"/>
    <col min="9990" max="9990" width="18.5703125" style="110" customWidth="1"/>
    <col min="9991" max="9994" width="9.140625" style="110"/>
    <col min="9995" max="9995" width="15.5703125" style="110" bestFit="1" customWidth="1"/>
    <col min="9996" max="10238" width="9.140625" style="110"/>
    <col min="10239" max="10242" width="2.140625" style="110" customWidth="1"/>
    <col min="10243" max="10243" width="18.140625" style="110" customWidth="1"/>
    <col min="10244" max="10245" width="17" style="110" customWidth="1"/>
    <col min="10246" max="10246" width="18.5703125" style="110" customWidth="1"/>
    <col min="10247" max="10250" width="9.140625" style="110"/>
    <col min="10251" max="10251" width="15.5703125" style="110" bestFit="1" customWidth="1"/>
    <col min="10252" max="10494" width="9.140625" style="110"/>
    <col min="10495" max="10498" width="2.140625" style="110" customWidth="1"/>
    <col min="10499" max="10499" width="18.140625" style="110" customWidth="1"/>
    <col min="10500" max="10501" width="17" style="110" customWidth="1"/>
    <col min="10502" max="10502" width="18.5703125" style="110" customWidth="1"/>
    <col min="10503" max="10506" width="9.140625" style="110"/>
    <col min="10507" max="10507" width="15.5703125" style="110" bestFit="1" customWidth="1"/>
    <col min="10508" max="10750" width="9.140625" style="110"/>
    <col min="10751" max="10754" width="2.140625" style="110" customWidth="1"/>
    <col min="10755" max="10755" width="18.140625" style="110" customWidth="1"/>
    <col min="10756" max="10757" width="17" style="110" customWidth="1"/>
    <col min="10758" max="10758" width="18.5703125" style="110" customWidth="1"/>
    <col min="10759" max="10762" width="9.140625" style="110"/>
    <col min="10763" max="10763" width="15.5703125" style="110" bestFit="1" customWidth="1"/>
    <col min="10764" max="11006" width="9.140625" style="110"/>
    <col min="11007" max="11010" width="2.140625" style="110" customWidth="1"/>
    <col min="11011" max="11011" width="18.140625" style="110" customWidth="1"/>
    <col min="11012" max="11013" width="17" style="110" customWidth="1"/>
    <col min="11014" max="11014" width="18.5703125" style="110" customWidth="1"/>
    <col min="11015" max="11018" width="9.140625" style="110"/>
    <col min="11019" max="11019" width="15.5703125" style="110" bestFit="1" customWidth="1"/>
    <col min="11020" max="11262" width="9.140625" style="110"/>
    <col min="11263" max="11266" width="2.140625" style="110" customWidth="1"/>
    <col min="11267" max="11267" width="18.140625" style="110" customWidth="1"/>
    <col min="11268" max="11269" width="17" style="110" customWidth="1"/>
    <col min="11270" max="11270" width="18.5703125" style="110" customWidth="1"/>
    <col min="11271" max="11274" width="9.140625" style="110"/>
    <col min="11275" max="11275" width="15.5703125" style="110" bestFit="1" customWidth="1"/>
    <col min="11276" max="11518" width="9.140625" style="110"/>
    <col min="11519" max="11522" width="2.140625" style="110" customWidth="1"/>
    <col min="11523" max="11523" width="18.140625" style="110" customWidth="1"/>
    <col min="11524" max="11525" width="17" style="110" customWidth="1"/>
    <col min="11526" max="11526" width="18.5703125" style="110" customWidth="1"/>
    <col min="11527" max="11530" width="9.140625" style="110"/>
    <col min="11531" max="11531" width="15.5703125" style="110" bestFit="1" customWidth="1"/>
    <col min="11532" max="11774" width="9.140625" style="110"/>
    <col min="11775" max="11778" width="2.140625" style="110" customWidth="1"/>
    <col min="11779" max="11779" width="18.140625" style="110" customWidth="1"/>
    <col min="11780" max="11781" width="17" style="110" customWidth="1"/>
    <col min="11782" max="11782" width="18.5703125" style="110" customWidth="1"/>
    <col min="11783" max="11786" width="9.140625" style="110"/>
    <col min="11787" max="11787" width="15.5703125" style="110" bestFit="1" customWidth="1"/>
    <col min="11788" max="12030" width="9.140625" style="110"/>
    <col min="12031" max="12034" width="2.140625" style="110" customWidth="1"/>
    <col min="12035" max="12035" width="18.140625" style="110" customWidth="1"/>
    <col min="12036" max="12037" width="17" style="110" customWidth="1"/>
    <col min="12038" max="12038" width="18.5703125" style="110" customWidth="1"/>
    <col min="12039" max="12042" width="9.140625" style="110"/>
    <col min="12043" max="12043" width="15.5703125" style="110" bestFit="1" customWidth="1"/>
    <col min="12044" max="12286" width="9.140625" style="110"/>
    <col min="12287" max="12290" width="2.140625" style="110" customWidth="1"/>
    <col min="12291" max="12291" width="18.140625" style="110" customWidth="1"/>
    <col min="12292" max="12293" width="17" style="110" customWidth="1"/>
    <col min="12294" max="12294" width="18.5703125" style="110" customWidth="1"/>
    <col min="12295" max="12298" width="9.140625" style="110"/>
    <col min="12299" max="12299" width="15.5703125" style="110" bestFit="1" customWidth="1"/>
    <col min="12300" max="12542" width="9.140625" style="110"/>
    <col min="12543" max="12546" width="2.140625" style="110" customWidth="1"/>
    <col min="12547" max="12547" width="18.140625" style="110" customWidth="1"/>
    <col min="12548" max="12549" width="17" style="110" customWidth="1"/>
    <col min="12550" max="12550" width="18.5703125" style="110" customWidth="1"/>
    <col min="12551" max="12554" width="9.140625" style="110"/>
    <col min="12555" max="12555" width="15.5703125" style="110" bestFit="1" customWidth="1"/>
    <col min="12556" max="12798" width="9.140625" style="110"/>
    <col min="12799" max="12802" width="2.140625" style="110" customWidth="1"/>
    <col min="12803" max="12803" width="18.140625" style="110" customWidth="1"/>
    <col min="12804" max="12805" width="17" style="110" customWidth="1"/>
    <col min="12806" max="12806" width="18.5703125" style="110" customWidth="1"/>
    <col min="12807" max="12810" width="9.140625" style="110"/>
    <col min="12811" max="12811" width="15.5703125" style="110" bestFit="1" customWidth="1"/>
    <col min="12812" max="13054" width="9.140625" style="110"/>
    <col min="13055" max="13058" width="2.140625" style="110" customWidth="1"/>
    <col min="13059" max="13059" width="18.140625" style="110" customWidth="1"/>
    <col min="13060" max="13061" width="17" style="110" customWidth="1"/>
    <col min="13062" max="13062" width="18.5703125" style="110" customWidth="1"/>
    <col min="13063" max="13066" width="9.140625" style="110"/>
    <col min="13067" max="13067" width="15.5703125" style="110" bestFit="1" customWidth="1"/>
    <col min="13068" max="13310" width="9.140625" style="110"/>
    <col min="13311" max="13314" width="2.140625" style="110" customWidth="1"/>
    <col min="13315" max="13315" width="18.140625" style="110" customWidth="1"/>
    <col min="13316" max="13317" width="17" style="110" customWidth="1"/>
    <col min="13318" max="13318" width="18.5703125" style="110" customWidth="1"/>
    <col min="13319" max="13322" width="9.140625" style="110"/>
    <col min="13323" max="13323" width="15.5703125" style="110" bestFit="1" customWidth="1"/>
    <col min="13324" max="13566" width="9.140625" style="110"/>
    <col min="13567" max="13570" width="2.140625" style="110" customWidth="1"/>
    <col min="13571" max="13571" width="18.140625" style="110" customWidth="1"/>
    <col min="13572" max="13573" width="17" style="110" customWidth="1"/>
    <col min="13574" max="13574" width="18.5703125" style="110" customWidth="1"/>
    <col min="13575" max="13578" width="9.140625" style="110"/>
    <col min="13579" max="13579" width="15.5703125" style="110" bestFit="1" customWidth="1"/>
    <col min="13580" max="13822" width="9.140625" style="110"/>
    <col min="13823" max="13826" width="2.140625" style="110" customWidth="1"/>
    <col min="13827" max="13827" width="18.140625" style="110" customWidth="1"/>
    <col min="13828" max="13829" width="17" style="110" customWidth="1"/>
    <col min="13830" max="13830" width="18.5703125" style="110" customWidth="1"/>
    <col min="13831" max="13834" width="9.140625" style="110"/>
    <col min="13835" max="13835" width="15.5703125" style="110" bestFit="1" customWidth="1"/>
    <col min="13836" max="14078" width="9.140625" style="110"/>
    <col min="14079" max="14082" width="2.140625" style="110" customWidth="1"/>
    <col min="14083" max="14083" width="18.140625" style="110" customWidth="1"/>
    <col min="14084" max="14085" width="17" style="110" customWidth="1"/>
    <col min="14086" max="14086" width="18.5703125" style="110" customWidth="1"/>
    <col min="14087" max="14090" width="9.140625" style="110"/>
    <col min="14091" max="14091" width="15.5703125" style="110" bestFit="1" customWidth="1"/>
    <col min="14092" max="14334" width="9.140625" style="110"/>
    <col min="14335" max="14338" width="2.140625" style="110" customWidth="1"/>
    <col min="14339" max="14339" width="18.140625" style="110" customWidth="1"/>
    <col min="14340" max="14341" width="17" style="110" customWidth="1"/>
    <col min="14342" max="14342" width="18.5703125" style="110" customWidth="1"/>
    <col min="14343" max="14346" width="9.140625" style="110"/>
    <col min="14347" max="14347" width="15.5703125" style="110" bestFit="1" customWidth="1"/>
    <col min="14348" max="14590" width="9.140625" style="110"/>
    <col min="14591" max="14594" width="2.140625" style="110" customWidth="1"/>
    <col min="14595" max="14595" width="18.140625" style="110" customWidth="1"/>
    <col min="14596" max="14597" width="17" style="110" customWidth="1"/>
    <col min="14598" max="14598" width="18.5703125" style="110" customWidth="1"/>
    <col min="14599" max="14602" width="9.140625" style="110"/>
    <col min="14603" max="14603" width="15.5703125" style="110" bestFit="1" customWidth="1"/>
    <col min="14604" max="14846" width="9.140625" style="110"/>
    <col min="14847" max="14850" width="2.140625" style="110" customWidth="1"/>
    <col min="14851" max="14851" width="18.140625" style="110" customWidth="1"/>
    <col min="14852" max="14853" width="17" style="110" customWidth="1"/>
    <col min="14854" max="14854" width="18.5703125" style="110" customWidth="1"/>
    <col min="14855" max="14858" width="9.140625" style="110"/>
    <col min="14859" max="14859" width="15.5703125" style="110" bestFit="1" customWidth="1"/>
    <col min="14860" max="15102" width="9.140625" style="110"/>
    <col min="15103" max="15106" width="2.140625" style="110" customWidth="1"/>
    <col min="15107" max="15107" width="18.140625" style="110" customWidth="1"/>
    <col min="15108" max="15109" width="17" style="110" customWidth="1"/>
    <col min="15110" max="15110" width="18.5703125" style="110" customWidth="1"/>
    <col min="15111" max="15114" width="9.140625" style="110"/>
    <col min="15115" max="15115" width="15.5703125" style="110" bestFit="1" customWidth="1"/>
    <col min="15116" max="15358" width="9.140625" style="110"/>
    <col min="15359" max="15362" width="2.140625" style="110" customWidth="1"/>
    <col min="15363" max="15363" width="18.140625" style="110" customWidth="1"/>
    <col min="15364" max="15365" width="17" style="110" customWidth="1"/>
    <col min="15366" max="15366" width="18.5703125" style="110" customWidth="1"/>
    <col min="15367" max="15370" width="9.140625" style="110"/>
    <col min="15371" max="15371" width="15.5703125" style="110" bestFit="1" customWidth="1"/>
    <col min="15372" max="15614" width="9.140625" style="110"/>
    <col min="15615" max="15618" width="2.140625" style="110" customWidth="1"/>
    <col min="15619" max="15619" width="18.140625" style="110" customWidth="1"/>
    <col min="15620" max="15621" width="17" style="110" customWidth="1"/>
    <col min="15622" max="15622" width="18.5703125" style="110" customWidth="1"/>
    <col min="15623" max="15626" width="9.140625" style="110"/>
    <col min="15627" max="15627" width="15.5703125" style="110" bestFit="1" customWidth="1"/>
    <col min="15628" max="15870" width="9.140625" style="110"/>
    <col min="15871" max="15874" width="2.140625" style="110" customWidth="1"/>
    <col min="15875" max="15875" width="18.140625" style="110" customWidth="1"/>
    <col min="15876" max="15877" width="17" style="110" customWidth="1"/>
    <col min="15878" max="15878" width="18.5703125" style="110" customWidth="1"/>
    <col min="15879" max="15882" width="9.140625" style="110"/>
    <col min="15883" max="15883" width="15.5703125" style="110" bestFit="1" customWidth="1"/>
    <col min="15884" max="16126" width="9.140625" style="110"/>
    <col min="16127" max="16130" width="2.140625" style="110" customWidth="1"/>
    <col min="16131" max="16131" width="18.140625" style="110" customWidth="1"/>
    <col min="16132" max="16133" width="17" style="110" customWidth="1"/>
    <col min="16134" max="16134" width="18.5703125" style="110" customWidth="1"/>
    <col min="16135" max="16138" width="9.140625" style="110"/>
    <col min="16139" max="16139" width="15.5703125" style="110" bestFit="1" customWidth="1"/>
    <col min="16140" max="16384" width="9.140625" style="110"/>
  </cols>
  <sheetData>
    <row r="1" spans="1:6" x14ac:dyDescent="0.2">
      <c r="A1" s="109"/>
      <c r="E1" s="111"/>
    </row>
    <row r="2" spans="1:6" x14ac:dyDescent="0.2">
      <c r="E2" s="111"/>
    </row>
    <row r="3" spans="1:6" ht="18" x14ac:dyDescent="0.25">
      <c r="A3" s="170" t="s">
        <v>334</v>
      </c>
      <c r="B3" s="171"/>
      <c r="C3" s="171"/>
      <c r="D3" s="171"/>
      <c r="E3" s="171"/>
      <c r="F3" s="171"/>
    </row>
    <row r="4" spans="1:6" x14ac:dyDescent="0.2">
      <c r="F4" s="112"/>
    </row>
    <row r="5" spans="1:6" x14ac:dyDescent="0.2">
      <c r="B5" s="113"/>
      <c r="E5" s="124"/>
      <c r="F5" s="115"/>
    </row>
    <row r="6" spans="1:6" x14ac:dyDescent="0.2">
      <c r="E6" s="125"/>
      <c r="F6" s="115"/>
    </row>
    <row r="7" spans="1:6" x14ac:dyDescent="0.2">
      <c r="F7" s="112"/>
    </row>
    <row r="8" spans="1:6" x14ac:dyDescent="0.2">
      <c r="B8" s="116" t="s">
        <v>333</v>
      </c>
      <c r="F8" s="117" t="str">
        <f>Yhteenveto!E9</f>
        <v>Mikkeli</v>
      </c>
    </row>
    <row r="9" spans="1:6" x14ac:dyDescent="0.2">
      <c r="B9" s="116"/>
      <c r="F9" s="118"/>
    </row>
    <row r="10" spans="1:6" x14ac:dyDescent="0.2">
      <c r="E10" s="112"/>
    </row>
    <row r="11" spans="1:6" x14ac:dyDescent="0.2">
      <c r="B11" s="112"/>
    </row>
    <row r="12" spans="1:6" ht="18" customHeight="1" x14ac:dyDescent="0.2">
      <c r="C12" s="112" t="s">
        <v>334</v>
      </c>
      <c r="D12" s="112"/>
      <c r="F12" s="119" t="s">
        <v>335</v>
      </c>
    </row>
    <row r="13" spans="1:6" x14ac:dyDescent="0.2">
      <c r="E13" s="110" t="s">
        <v>336</v>
      </c>
      <c r="F13" s="114"/>
    </row>
    <row r="14" spans="1:6" x14ac:dyDescent="0.2">
      <c r="E14" s="110" t="s">
        <v>337</v>
      </c>
      <c r="F14" s="114"/>
    </row>
    <row r="15" spans="1:6" x14ac:dyDescent="0.2">
      <c r="E15" s="110" t="s">
        <v>338</v>
      </c>
      <c r="F15" s="114"/>
    </row>
    <row r="16" spans="1:6" x14ac:dyDescent="0.2">
      <c r="E16" s="110" t="s">
        <v>339</v>
      </c>
      <c r="F16" s="114">
        <f>VLOOKUP(F8,Ikärakenne[[Kunta]:[Yhteensä]],5,FALSE)</f>
        <v>1695</v>
      </c>
    </row>
    <row r="17" spans="3:6" x14ac:dyDescent="0.2">
      <c r="E17" s="110" t="s">
        <v>340</v>
      </c>
      <c r="F17" s="114">
        <f>VLOOKUP(F8,Ikärakenne[[Kunta]:[Yhteensä]],6,FALSE)</f>
        <v>1647</v>
      </c>
    </row>
    <row r="18" spans="3:6" x14ac:dyDescent="0.2">
      <c r="E18" s="110" t="s">
        <v>341</v>
      </c>
      <c r="F18" s="114"/>
    </row>
    <row r="19" spans="3:6" x14ac:dyDescent="0.2">
      <c r="E19" s="110" t="s">
        <v>342</v>
      </c>
      <c r="F19" s="114"/>
    </row>
    <row r="20" spans="3:6" x14ac:dyDescent="0.2">
      <c r="E20" s="110" t="s">
        <v>343</v>
      </c>
      <c r="F20" s="114"/>
    </row>
    <row r="21" spans="3:6" ht="13.5" thickBot="1" x14ac:dyDescent="0.25">
      <c r="C21" s="121"/>
      <c r="D21" s="121"/>
      <c r="E21" s="121" t="s">
        <v>344</v>
      </c>
      <c r="F21" s="122"/>
    </row>
    <row r="22" spans="3:6" ht="13.5" thickTop="1" x14ac:dyDescent="0.2">
      <c r="C22" s="123" t="s">
        <v>345</v>
      </c>
      <c r="D22" s="123"/>
      <c r="F22" s="120"/>
    </row>
  </sheetData>
  <protectedRanges>
    <protectedRange sqref="F13:F21" name="Alue1"/>
  </protectedRanges>
  <mergeCells count="1">
    <mergeCell ref="A3:F3"/>
  </mergeCells>
  <pageMargins left="0.75" right="0.75" top="1" bottom="1" header="0.4921259845" footer="0.4921259845"/>
  <pageSetup paperSize="9" scale="9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M X B 9 U i j h 6 2 2 l A A A A 9 Q A A A B I A H A B D b 2 5 m a W c v U G F j a 2 F n Z S 5 4 b W w g o h g A K K A U A A A A A A A A A A A A A A A A A A A A A A A A A A A A h Y / R C o I w G I V f R X b v t h a B y e + 8 C I I g I Q i i 2 z G n j n S G m 8 1 3 6 6 J H 6 h U y y u q u y / O d 7 + K c + / U G 6 d D U w U V 1 V r c m Q T N M U a C M b H N t y g T 1 r g g j l H L Y C X k S p Q p G 2 d h 4 s H m C K u f O M S H e e + z n u O 1 K w i i d k W O 2 3 c t K N Q J 9 Z P 1 f D r W x T h i p E I f D a w x n e E n x I m K Y A p k Y Z N p 8 e z b O f b Y / E F Z 9 7 f p O 8 U K H 6 w 2 Q K Q J 5 X + A P U E s D B B Q A A g A I A D F w f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x c H 1 S K I p H u A 4 A A A A R A A A A E w A c A E Z v c m 1 1 b G F z L 1 N l Y 3 R p b 2 4 x L m 0 g o h g A K K A U A A A A A A A A A A A A A A A A A A A A A A A A A A A A K 0 5 N L s n M z 1 M I h t C G 1 g B Q S w E C L Q A U A A I A C A A x c H 1 S K O H r b a U A A A D 1 A A A A E g A A A A A A A A A A A A A A A A A A A A A A Q 2 9 u Z m l n L 1 B h Y 2 t h Z 2 U u e G 1 s U E s B A i 0 A F A A C A A g A M X B 9 U g / K 6 a u k A A A A 6 Q A A A B M A A A A A A A A A A A A A A A A A 8 Q A A A F t D b 2 5 0 Z W 5 0 X 1 R 5 c G V z X S 5 4 b W x Q S w E C L Q A U A A I A C A A x c H 1 S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L / t P H G p F H k e 0 l A H 7 U E N d L w A A A A A C A A A A A A A D Z g A A w A A A A B A A A A A N m + 3 H d 1 g z e T v l + + w 0 3 D M + A A A A A A S A A A C g A A A A E A A A A F / p T i / c 2 M q s F s E 5 K 3 u N n 0 R Q A A A A + / E k V H E u 7 f V g f R + 8 T T 1 M J y c C Z K k Y b b P C 1 J n Y b O b d B 2 H S F l G S N i 9 J J 3 V R l V f 5 x l N Z L A y a i w f 6 W i q B 6 F z Y t w V r P f C K j i H 9 y 6 + C f E s l U D h d 2 k 0 U A A A A H d h 4 2 B T D 3 I + i j S J U Y Z K G a 6 s 7 y i M = < / D a t a M a s h u p > 
</file>

<file path=customXml/itemProps1.xml><?xml version="1.0" encoding="utf-8"?>
<ds:datastoreItem xmlns:ds="http://schemas.openxmlformats.org/officeDocument/2006/customXml" ds:itemID="{8F59348C-D6BF-41B5-9B73-C0CE123993D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Yhteenveto</vt:lpstr>
      <vt:lpstr>Lask. kustannukset IKÄRAKENNE</vt:lpstr>
      <vt:lpstr>Ikärakenne</vt:lpstr>
      <vt:lpstr>'Lask. kustannukset IKÄRAKENNE'!Tulostusalue</vt:lpstr>
      <vt:lpstr>'Lask. kustannukset IKÄRAKENNE'!Tulostusotsikot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Alanko Risto-Matti</dc:creator>
  <cp:lastModifiedBy>Alanko Risto-Matti</cp:lastModifiedBy>
  <dcterms:created xsi:type="dcterms:W3CDTF">2021-03-26T09:27:01Z</dcterms:created>
  <dcterms:modified xsi:type="dcterms:W3CDTF">2021-09-28T09:18:34Z</dcterms:modified>
</cp:coreProperties>
</file>